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G:\.shortcut-targets-by-id\1RH55DM23OVsNNS6m5tgo4ZCAJ9oaewy9\70. Unidad de promoción\4 - Convocatorias externas\7. Plantillas CD-CI\Ajustes formatos 2024\"/>
    </mc:Choice>
  </mc:AlternateContent>
  <xr:revisionPtr revIDLastSave="0" documentId="8_{FEB33C6D-DE02-4AD2-AE2F-7DDCFC83681E}" xr6:coauthVersionLast="36" xr6:coauthVersionMax="36" xr10:uidLastSave="{00000000-0000-0000-0000-000000000000}"/>
  <bookViews>
    <workbookView xWindow="0" yWindow="0" windowWidth="20490" windowHeight="7545" tabRatio="821" xr2:uid="{00000000-000D-0000-FFFF-FFFF00000000}"/>
  </bookViews>
  <sheets>
    <sheet name="RESUMEN GENERAL" sheetId="1" r:id="rId1"/>
    <sheet name="BASE PERSONAL" sheetId="2" r:id="rId2"/>
    <sheet name="Personal" sheetId="3" r:id="rId3"/>
    <sheet name="Equipos " sheetId="4" r:id="rId4"/>
    <sheet name="Materiales" sheetId="5" r:id="rId5"/>
    <sheet name="Viajes" sheetId="6" r:id="rId6"/>
    <sheet name="Salida de campo" sheetId="7" r:id="rId7"/>
    <sheet name="Servicios técnicos" sheetId="8" r:id="rId8"/>
    <sheet name="Eventos acad" sheetId="9" r:id="rId9"/>
    <sheet name="Software" sheetId="10" r:id="rId10"/>
    <sheet name="Bibliografía " sheetId="11" r:id="rId11"/>
    <sheet name="Publicaciones" sheetId="12" r:id="rId12"/>
    <sheet name="Gastos operacionales" sheetId="13" r:id="rId13"/>
    <sheet name="Ges de Instru" sheetId="1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58">#REF!</definedName>
    <definedName name="____IV65999">#REF!</definedName>
    <definedName name="____IV66126">#REF!</definedName>
    <definedName name="____IV66926">#REF!</definedName>
    <definedName name="____IV67092">#REF!</definedName>
    <definedName name="____IV69999">#REF!</definedName>
    <definedName name="____IV79999">#REF!</definedName>
    <definedName name="____IV89999">#REF!</definedName>
    <definedName name="____IV99999">#REF!</definedName>
    <definedName name="___10">#REF!</definedName>
    <definedName name="___12">#REF!</definedName>
    <definedName name="___15">#REF!</definedName>
    <definedName name="___23">#REF!</definedName>
    <definedName name="___3">#REF!</definedName>
    <definedName name="___4">#REF!</definedName>
    <definedName name="___7">#REF!</definedName>
    <definedName name="___7778">#REF!</definedName>
    <definedName name="___78">#REF!</definedName>
    <definedName name="___79">#REF!</definedName>
    <definedName name="___9">#REF!</definedName>
    <definedName name="___95">#REF!</definedName>
    <definedName name="___IV65999">#REF!</definedName>
    <definedName name="___IV66126">#REF!</definedName>
    <definedName name="___IV66926">#REF!</definedName>
    <definedName name="___IV67092">#REF!</definedName>
    <definedName name="___IV69999">#REF!</definedName>
    <definedName name="___IV79999">#REF!</definedName>
    <definedName name="___IV89998">#REF!</definedName>
    <definedName name="___IV89999">#REF!</definedName>
    <definedName name="___IV99999">#REF!</definedName>
    <definedName name="__777">#REF!</definedName>
    <definedName name="__8">#REF!</definedName>
    <definedName name="__88">#REF!</definedName>
    <definedName name="__9">#REF!</definedName>
    <definedName name="__IV65999">#REF!</definedName>
    <definedName name="__IV66126">#REF!</definedName>
    <definedName name="__IV66926">#REF!</definedName>
    <definedName name="__IV67092">#REF!</definedName>
    <definedName name="__IV69999">#REF!</definedName>
    <definedName name="__IV79999">#REF!</definedName>
    <definedName name="__IV89999">#REF!</definedName>
    <definedName name="__IV99999">#REF!</definedName>
    <definedName name="_4">#REF!</definedName>
    <definedName name="_7789">#REF!</definedName>
    <definedName name="_IV65999">#REF!</definedName>
    <definedName name="_IV66126">#REF!</definedName>
    <definedName name="_IV66926">#REF!</definedName>
    <definedName name="_IV67092">#REF!</definedName>
    <definedName name="_IV69999">#REF!</definedName>
    <definedName name="_IV79999">#REF!</definedName>
    <definedName name="_iv8888">#REF!</definedName>
    <definedName name="_IV89999">#REF!</definedName>
    <definedName name="_IV99999">#REF!</definedName>
    <definedName name="AS2DocOpenMode">"AS2DocumentEdit"</definedName>
    <definedName name="BORR">#REF!</definedName>
    <definedName name="catego2">'[1]Base 1'!$B$19:$D$34</definedName>
    <definedName name="CodCategoria">[2]NOMINA!$E$21:$E$37</definedName>
    <definedName name="CodContrato">[2]NOMINA!$H$21:$H$37</definedName>
    <definedName name="codigo">'[1]Base 1'!$B$19:$B$25</definedName>
    <definedName name="D">'[3]Anestesia y Ream'!$E$3:$E$66</definedName>
    <definedName name="DATA1">#REF!</definedName>
    <definedName name="DATA2">#REF!</definedName>
    <definedName name="DATA3">#REF!</definedName>
    <definedName name="DATA4">[4]Hoja1!#REF!</definedName>
    <definedName name="DATA5">'[5]EJE JULIO NOV'!$F$3:$F$78</definedName>
    <definedName name="MES">#REF!</definedName>
    <definedName name="MESES">'[6]CONSOLIDADO (2)'!$E$406:$E$410</definedName>
    <definedName name="NivelEstudio">[2]NOMINA!$D$21:$D$36</definedName>
    <definedName name="PORCENTAJE">'[6]CONSOLIDADO (2)'!$E$420:$E$424</definedName>
    <definedName name="PRESTAMO">#REF!</definedName>
    <definedName name="razon">'[1]Base 2'!$G$3:$G$5</definedName>
    <definedName name="saldo">#REF!</definedName>
    <definedName name="ss">#REF!</definedName>
    <definedName name="ssssss">#REF!</definedName>
    <definedName name="sueldo">#REF!</definedName>
    <definedName name="TECNO">'[6]CONSOLIDADO (2)'!$E$413:$E$417</definedName>
    <definedName name="tes">#REF!</definedName>
    <definedName name="TEST0">#REF!</definedName>
    <definedName name="TESTHKEY">#REF!</definedName>
    <definedName name="TESTKEYS">#REF!</definedName>
    <definedName name="TESTVKEY">#REF!</definedName>
    <definedName name="TextRefCopyRangeCount">2</definedName>
    <definedName name="tipo">'[1]Base 2'!$B$15:$C$17</definedName>
    <definedName name="TipoOD">[2]NOMINA!$B$21:$B$37</definedName>
  </definedNames>
  <calcPr calcId="191029"/>
  <extLst>
    <ext uri="GoogleSheetsCustomDataVersion2">
      <go:sheetsCustomData xmlns:go="http://customooxmlschemas.google.com/" r:id="rId25" roundtripDataChecksum="xQrFEsXCrraxzeEeATmwDBFyqmZcQ7qOEJb/3r8JE3Q="/>
    </ext>
  </extLst>
</workbook>
</file>

<file path=xl/calcChain.xml><?xml version="1.0" encoding="utf-8"?>
<calcChain xmlns="http://schemas.openxmlformats.org/spreadsheetml/2006/main">
  <c r="D3" i="3" l="1"/>
  <c r="D2" i="3"/>
  <c r="K20" i="14"/>
  <c r="J20" i="14"/>
  <c r="I20" i="14"/>
  <c r="H20" i="14"/>
  <c r="G20" i="14"/>
  <c r="C29" i="1" s="1"/>
  <c r="E29" i="1" s="1"/>
  <c r="F20" i="14"/>
  <c r="B29" i="1" s="1"/>
  <c r="K19" i="14"/>
  <c r="E19" i="14"/>
  <c r="K18" i="14"/>
  <c r="E18" i="14"/>
  <c r="K17" i="14"/>
  <c r="E17" i="14"/>
  <c r="K16" i="14"/>
  <c r="E16" i="14"/>
  <c r="K15" i="14"/>
  <c r="E15" i="14"/>
  <c r="K14" i="14"/>
  <c r="E14" i="14"/>
  <c r="K13" i="14"/>
  <c r="E13" i="14"/>
  <c r="K12" i="14"/>
  <c r="E12" i="14"/>
  <c r="B4" i="14"/>
  <c r="B3" i="14"/>
  <c r="B2" i="14"/>
  <c r="J20" i="13"/>
  <c r="I20" i="13"/>
  <c r="H20" i="13"/>
  <c r="G20" i="13"/>
  <c r="C30" i="1" s="1"/>
  <c r="F20" i="13"/>
  <c r="B30" i="1" s="1"/>
  <c r="K19" i="13"/>
  <c r="E19" i="13"/>
  <c r="E18" i="13"/>
  <c r="K18" i="13" s="1"/>
  <c r="K17" i="13"/>
  <c r="E17" i="13"/>
  <c r="K16" i="13"/>
  <c r="E16" i="13"/>
  <c r="K15" i="13"/>
  <c r="E15" i="13"/>
  <c r="E14" i="13"/>
  <c r="K14" i="13" s="1"/>
  <c r="K13" i="13"/>
  <c r="E13" i="13"/>
  <c r="K12" i="13"/>
  <c r="B4" i="13"/>
  <c r="B3" i="13"/>
  <c r="B2" i="13"/>
  <c r="J20" i="12"/>
  <c r="I20" i="12"/>
  <c r="H20" i="12"/>
  <c r="G20" i="12"/>
  <c r="F20" i="12"/>
  <c r="B28" i="1" s="1"/>
  <c r="K19" i="12"/>
  <c r="E19" i="12"/>
  <c r="K18" i="12"/>
  <c r="E18" i="12"/>
  <c r="K17" i="12"/>
  <c r="E17" i="12"/>
  <c r="K16" i="12"/>
  <c r="E16" i="12"/>
  <c r="K15" i="12"/>
  <c r="E15" i="12"/>
  <c r="K14" i="12"/>
  <c r="K20" i="12" s="1"/>
  <c r="E14" i="12"/>
  <c r="E20" i="12" s="1"/>
  <c r="K13" i="12"/>
  <c r="E13" i="12"/>
  <c r="B4" i="12"/>
  <c r="B3" i="12"/>
  <c r="B2" i="12"/>
  <c r="K20" i="11"/>
  <c r="J20" i="11"/>
  <c r="I20" i="11"/>
  <c r="H20" i="11"/>
  <c r="G20" i="11"/>
  <c r="C27" i="1" s="1"/>
  <c r="F20" i="11"/>
  <c r="B27" i="1" s="1"/>
  <c r="K19" i="11"/>
  <c r="E19" i="11"/>
  <c r="K18" i="11"/>
  <c r="E18" i="11"/>
  <c r="K17" i="11"/>
  <c r="E17" i="11"/>
  <c r="K16" i="11"/>
  <c r="E16" i="11"/>
  <c r="K15" i="11"/>
  <c r="E15" i="11"/>
  <c r="K14" i="11"/>
  <c r="E14" i="11"/>
  <c r="K13" i="11"/>
  <c r="E13" i="11"/>
  <c r="K12" i="11"/>
  <c r="E12" i="11"/>
  <c r="K11" i="11"/>
  <c r="E11" i="11"/>
  <c r="E20" i="11" s="1"/>
  <c r="B4" i="11"/>
  <c r="B3" i="11"/>
  <c r="B2" i="11"/>
  <c r="J20" i="10"/>
  <c r="I20" i="10"/>
  <c r="H20" i="10"/>
  <c r="D26" i="1" s="1"/>
  <c r="G20" i="10"/>
  <c r="C26" i="1" s="1"/>
  <c r="F20" i="10"/>
  <c r="K19" i="10"/>
  <c r="E19" i="10"/>
  <c r="K18" i="10"/>
  <c r="E18" i="10"/>
  <c r="K17" i="10"/>
  <c r="E17" i="10"/>
  <c r="K16" i="10"/>
  <c r="E16" i="10"/>
  <c r="K15" i="10"/>
  <c r="E15" i="10"/>
  <c r="K14" i="10"/>
  <c r="E14" i="10"/>
  <c r="K13" i="10"/>
  <c r="K20" i="10" s="1"/>
  <c r="E13" i="10"/>
  <c r="K12" i="10"/>
  <c r="E12" i="10"/>
  <c r="E20" i="10" s="1"/>
  <c r="B4" i="10"/>
  <c r="B3" i="10"/>
  <c r="B2" i="10"/>
  <c r="K20" i="9"/>
  <c r="J20" i="9"/>
  <c r="I20" i="9"/>
  <c r="H20" i="9"/>
  <c r="G20" i="9"/>
  <c r="C25" i="1" s="1"/>
  <c r="F20" i="9"/>
  <c r="B25" i="1" s="1"/>
  <c r="K19" i="9"/>
  <c r="E19" i="9"/>
  <c r="K18" i="9"/>
  <c r="E18" i="9"/>
  <c r="K17" i="9"/>
  <c r="E17" i="9"/>
  <c r="K16" i="9"/>
  <c r="E16" i="9"/>
  <c r="K15" i="9"/>
  <c r="E15" i="9"/>
  <c r="K14" i="9"/>
  <c r="E14" i="9"/>
  <c r="K13" i="9"/>
  <c r="E13" i="9"/>
  <c r="K12" i="9"/>
  <c r="E12" i="9"/>
  <c r="K11" i="9"/>
  <c r="E11" i="9"/>
  <c r="E20" i="9" s="1"/>
  <c r="B4" i="9"/>
  <c r="B3" i="9"/>
  <c r="B2" i="9"/>
  <c r="J20" i="8"/>
  <c r="I20" i="8"/>
  <c r="H20" i="8"/>
  <c r="D24" i="1" s="1"/>
  <c r="E24" i="1" s="1"/>
  <c r="I24" i="1" s="1"/>
  <c r="G20" i="8"/>
  <c r="C24" i="1" s="1"/>
  <c r="F20" i="8"/>
  <c r="K19" i="8"/>
  <c r="E19" i="8"/>
  <c r="K18" i="8"/>
  <c r="E18" i="8"/>
  <c r="K17" i="8"/>
  <c r="E17" i="8"/>
  <c r="K16" i="8"/>
  <c r="E16" i="8"/>
  <c r="K15" i="8"/>
  <c r="E15" i="8"/>
  <c r="K14" i="8"/>
  <c r="E14" i="8"/>
  <c r="K13" i="8"/>
  <c r="K20" i="8" s="1"/>
  <c r="E13" i="8"/>
  <c r="K12" i="8"/>
  <c r="E12" i="8"/>
  <c r="K11" i="8"/>
  <c r="E11" i="8"/>
  <c r="E20" i="8" s="1"/>
  <c r="B4" i="8"/>
  <c r="B3" i="8"/>
  <c r="B2" i="8"/>
  <c r="R20" i="7"/>
  <c r="Q20" i="7"/>
  <c r="P20" i="7"/>
  <c r="O20" i="7"/>
  <c r="C23" i="1" s="1"/>
  <c r="E23" i="1" s="1"/>
  <c r="N20" i="7"/>
  <c r="B23" i="1" s="1"/>
  <c r="S19" i="7"/>
  <c r="M19" i="7"/>
  <c r="L19" i="7"/>
  <c r="J19" i="7"/>
  <c r="H19" i="7"/>
  <c r="S18" i="7"/>
  <c r="M18" i="7"/>
  <c r="L18" i="7"/>
  <c r="J18" i="7"/>
  <c r="H18" i="7"/>
  <c r="S17" i="7"/>
  <c r="M17" i="7"/>
  <c r="L17" i="7"/>
  <c r="J17" i="7"/>
  <c r="H17" i="7"/>
  <c r="S16" i="7"/>
  <c r="M16" i="7"/>
  <c r="L16" i="7"/>
  <c r="J16" i="7"/>
  <c r="H16" i="7"/>
  <c r="S15" i="7"/>
  <c r="M15" i="7"/>
  <c r="L15" i="7"/>
  <c r="J15" i="7"/>
  <c r="H15" i="7"/>
  <c r="S14" i="7"/>
  <c r="M14" i="7"/>
  <c r="L14" i="7"/>
  <c r="J14" i="7"/>
  <c r="H14" i="7"/>
  <c r="S13" i="7"/>
  <c r="M13" i="7"/>
  <c r="L13" i="7"/>
  <c r="J13" i="7"/>
  <c r="H13" i="7"/>
  <c r="S12" i="7"/>
  <c r="M12" i="7"/>
  <c r="M20" i="7" s="1"/>
  <c r="L12" i="7"/>
  <c r="L20" i="7" s="1"/>
  <c r="J12" i="7"/>
  <c r="H12" i="7"/>
  <c r="B4" i="7"/>
  <c r="B3" i="7"/>
  <c r="B2" i="7"/>
  <c r="S20" i="6"/>
  <c r="R20" i="6"/>
  <c r="Q20" i="6"/>
  <c r="P20" i="6"/>
  <c r="O20" i="6"/>
  <c r="C22" i="1" s="1"/>
  <c r="N20" i="6"/>
  <c r="B22" i="1" s="1"/>
  <c r="S19" i="6"/>
  <c r="M19" i="6"/>
  <c r="L19" i="6"/>
  <c r="J19" i="6"/>
  <c r="H19" i="6"/>
  <c r="S18" i="6"/>
  <c r="M18" i="6"/>
  <c r="L18" i="6"/>
  <c r="J18" i="6"/>
  <c r="H18" i="6"/>
  <c r="S17" i="6"/>
  <c r="M17" i="6"/>
  <c r="L17" i="6"/>
  <c r="J17" i="6"/>
  <c r="H17" i="6"/>
  <c r="S16" i="6"/>
  <c r="M16" i="6"/>
  <c r="L16" i="6"/>
  <c r="J16" i="6"/>
  <c r="H16" i="6"/>
  <c r="S15" i="6"/>
  <c r="M15" i="6"/>
  <c r="L15" i="6"/>
  <c r="J15" i="6"/>
  <c r="H15" i="6"/>
  <c r="S14" i="6"/>
  <c r="M14" i="6"/>
  <c r="L14" i="6"/>
  <c r="J14" i="6"/>
  <c r="H14" i="6"/>
  <c r="S13" i="6"/>
  <c r="M13" i="6"/>
  <c r="L13" i="6"/>
  <c r="J13" i="6"/>
  <c r="H13" i="6"/>
  <c r="S12" i="6"/>
  <c r="M12" i="6"/>
  <c r="L12" i="6"/>
  <c r="J12" i="6"/>
  <c r="J20" i="6" s="1"/>
  <c r="H12" i="6"/>
  <c r="S11" i="6"/>
  <c r="L11" i="6"/>
  <c r="J11" i="6"/>
  <c r="H11" i="6"/>
  <c r="H20" i="6" s="1"/>
  <c r="B4" i="6"/>
  <c r="B3" i="6"/>
  <c r="B2" i="6"/>
  <c r="J20" i="5"/>
  <c r="I20" i="5"/>
  <c r="H20" i="5"/>
  <c r="G20" i="5"/>
  <c r="C21" i="1" s="1"/>
  <c r="F20" i="5"/>
  <c r="B21" i="1" s="1"/>
  <c r="K19" i="5"/>
  <c r="E19" i="5"/>
  <c r="K18" i="5"/>
  <c r="E18" i="5"/>
  <c r="K17" i="5"/>
  <c r="E17" i="5"/>
  <c r="K16" i="5"/>
  <c r="E16" i="5"/>
  <c r="K15" i="5"/>
  <c r="E15" i="5"/>
  <c r="K14" i="5"/>
  <c r="E14" i="5"/>
  <c r="K13" i="5"/>
  <c r="E13" i="5"/>
  <c r="K11" i="5"/>
  <c r="K20" i="5" s="1"/>
  <c r="E11" i="5"/>
  <c r="E20" i="5" s="1"/>
  <c r="B4" i="5"/>
  <c r="B3" i="5"/>
  <c r="B2" i="5"/>
  <c r="L20" i="4"/>
  <c r="K20" i="4"/>
  <c r="J20" i="4"/>
  <c r="I20" i="4"/>
  <c r="H20" i="4"/>
  <c r="G20" i="4"/>
  <c r="L19" i="4"/>
  <c r="F19" i="4"/>
  <c r="L18" i="4"/>
  <c r="F18" i="4"/>
  <c r="L17" i="4"/>
  <c r="F17" i="4"/>
  <c r="L16" i="4"/>
  <c r="F16" i="4"/>
  <c r="L15" i="4"/>
  <c r="F15" i="4"/>
  <c r="L14" i="4"/>
  <c r="F14" i="4"/>
  <c r="L13" i="4"/>
  <c r="F13" i="4"/>
  <c r="L12" i="4"/>
  <c r="F12" i="4"/>
  <c r="L11" i="4"/>
  <c r="F11" i="4"/>
  <c r="L10" i="4"/>
  <c r="F10" i="4"/>
  <c r="F20" i="4" s="1"/>
  <c r="B4" i="4"/>
  <c r="B3" i="4"/>
  <c r="B2" i="4"/>
  <c r="D1" i="3" s="1"/>
  <c r="D33" i="3"/>
  <c r="D32" i="3"/>
  <c r="D31" i="3"/>
  <c r="D30" i="3"/>
  <c r="D29" i="3"/>
  <c r="D28" i="3"/>
  <c r="U19" i="3"/>
  <c r="T19" i="3"/>
  <c r="S19" i="3"/>
  <c r="R19" i="3"/>
  <c r="C19" i="1" s="1"/>
  <c r="Q19" i="3"/>
  <c r="B19" i="1" s="1"/>
  <c r="V18" i="3"/>
  <c r="O18" i="3"/>
  <c r="M18" i="3"/>
  <c r="P18" i="3" s="1"/>
  <c r="K18" i="3"/>
  <c r="V17" i="3"/>
  <c r="O17" i="3"/>
  <c r="M17" i="3"/>
  <c r="K17" i="3"/>
  <c r="P17" i="3" s="1"/>
  <c r="V16" i="3"/>
  <c r="P16" i="3"/>
  <c r="O16" i="3"/>
  <c r="M16" i="3"/>
  <c r="K16" i="3"/>
  <c r="V15" i="3"/>
  <c r="O15" i="3"/>
  <c r="M15" i="3"/>
  <c r="K15" i="3"/>
  <c r="P15" i="3" s="1"/>
  <c r="V14" i="3"/>
  <c r="O14" i="3"/>
  <c r="M14" i="3"/>
  <c r="K14" i="3"/>
  <c r="P14" i="3" s="1"/>
  <c r="V13" i="3"/>
  <c r="O13" i="3"/>
  <c r="P13" i="3" s="1"/>
  <c r="M13" i="3"/>
  <c r="K13" i="3"/>
  <c r="V12" i="3"/>
  <c r="O12" i="3"/>
  <c r="M12" i="3"/>
  <c r="K12" i="3"/>
  <c r="P12" i="3" s="1"/>
  <c r="V11" i="3"/>
  <c r="P11" i="3"/>
  <c r="O11" i="3"/>
  <c r="M11" i="3"/>
  <c r="K11" i="3"/>
  <c r="V10" i="3"/>
  <c r="O10" i="3"/>
  <c r="O19" i="3" s="1"/>
  <c r="M10" i="3"/>
  <c r="K10" i="3"/>
  <c r="K19" i="3" s="1"/>
  <c r="I33" i="2"/>
  <c r="A30" i="2"/>
  <c r="C28" i="2" s="1"/>
  <c r="D28" i="2" s="1"/>
  <c r="I27" i="2"/>
  <c r="A24" i="2"/>
  <c r="D22" i="2"/>
  <c r="E22" i="2" s="1"/>
  <c r="G22" i="2" s="1"/>
  <c r="H22" i="2" s="1"/>
  <c r="C22" i="2"/>
  <c r="I21" i="2"/>
  <c r="A18" i="2"/>
  <c r="C16" i="2" s="1"/>
  <c r="I15" i="2"/>
  <c r="A12" i="2"/>
  <c r="C10" i="2" s="1"/>
  <c r="I9" i="2"/>
  <c r="A6" i="2"/>
  <c r="E4" i="2"/>
  <c r="G4" i="2" s="1"/>
  <c r="H4" i="2" s="1"/>
  <c r="C4" i="2"/>
  <c r="D4" i="2" s="1"/>
  <c r="A34" i="1"/>
  <c r="G30" i="1"/>
  <c r="F30" i="1"/>
  <c r="H30" i="1" s="1"/>
  <c r="E30" i="1"/>
  <c r="D30" i="1"/>
  <c r="G29" i="1"/>
  <c r="F29" i="1"/>
  <c r="H29" i="1" s="1"/>
  <c r="D29" i="1"/>
  <c r="G28" i="1"/>
  <c r="F28" i="1"/>
  <c r="H28" i="1" s="1"/>
  <c r="E28" i="1"/>
  <c r="D28" i="1"/>
  <c r="C28" i="1"/>
  <c r="G27" i="1"/>
  <c r="F27" i="1"/>
  <c r="E27" i="1"/>
  <c r="D27" i="1"/>
  <c r="G26" i="1"/>
  <c r="F26" i="1"/>
  <c r="H26" i="1" s="1"/>
  <c r="E26" i="1"/>
  <c r="B26" i="1"/>
  <c r="G25" i="1"/>
  <c r="F25" i="1"/>
  <c r="E25" i="1"/>
  <c r="D25" i="1"/>
  <c r="G24" i="1"/>
  <c r="F24" i="1"/>
  <c r="H24" i="1" s="1"/>
  <c r="B24" i="1"/>
  <c r="G23" i="1"/>
  <c r="F23" i="1"/>
  <c r="H23" i="1" s="1"/>
  <c r="D23" i="1"/>
  <c r="G22" i="1"/>
  <c r="F22" i="1"/>
  <c r="D22" i="1"/>
  <c r="E22" i="1" s="1"/>
  <c r="G21" i="1"/>
  <c r="F21" i="1"/>
  <c r="H21" i="1" s="1"/>
  <c r="D21" i="1"/>
  <c r="E21" i="1" s="1"/>
  <c r="G20" i="1"/>
  <c r="F20" i="1"/>
  <c r="D20" i="1"/>
  <c r="E20" i="1" s="1"/>
  <c r="C20" i="1"/>
  <c r="B20" i="1"/>
  <c r="G19" i="1"/>
  <c r="G31" i="1" s="1"/>
  <c r="F19" i="1"/>
  <c r="E19" i="1"/>
  <c r="D19" i="1"/>
  <c r="B17" i="1"/>
  <c r="Q8" i="3" s="1"/>
  <c r="G8" i="4" s="1"/>
  <c r="F9" i="5" s="1"/>
  <c r="E31" i="1" l="1"/>
  <c r="H19" i="1"/>
  <c r="F31" i="1"/>
  <c r="S20" i="7"/>
  <c r="I30" i="1"/>
  <c r="E20" i="14"/>
  <c r="I29" i="1"/>
  <c r="C23" i="2"/>
  <c r="E23" i="2" s="1"/>
  <c r="G23" i="2" s="1"/>
  <c r="H23" i="2" s="1"/>
  <c r="M22" i="2"/>
  <c r="N22" i="2" s="1"/>
  <c r="K22" i="2"/>
  <c r="D10" i="2"/>
  <c r="E10" i="2" s="1"/>
  <c r="G10" i="2" s="1"/>
  <c r="H10" i="2" s="1"/>
  <c r="V19" i="3"/>
  <c r="H25" i="1"/>
  <c r="I25" i="1" s="1"/>
  <c r="H27" i="1"/>
  <c r="I21" i="1"/>
  <c r="B34" i="1"/>
  <c r="D12" i="13" s="1"/>
  <c r="E12" i="13" s="1"/>
  <c r="E20" i="13" s="1"/>
  <c r="B31" i="1"/>
  <c r="I19" i="1"/>
  <c r="I22" i="1"/>
  <c r="I28" i="1"/>
  <c r="K20" i="13"/>
  <c r="N10" i="7"/>
  <c r="F9" i="8" s="1"/>
  <c r="F9" i="9" s="1"/>
  <c r="N9" i="6"/>
  <c r="E28" i="2"/>
  <c r="G28" i="2" s="1"/>
  <c r="H28" i="2" s="1"/>
  <c r="C31" i="1"/>
  <c r="L20" i="6"/>
  <c r="H20" i="7"/>
  <c r="I27" i="1"/>
  <c r="M19" i="3"/>
  <c r="P10" i="3"/>
  <c r="P19" i="3" s="1"/>
  <c r="D31" i="1"/>
  <c r="H20" i="1"/>
  <c r="I20" i="1" s="1"/>
  <c r="H22" i="1"/>
  <c r="I26" i="1"/>
  <c r="C5" i="2"/>
  <c r="E5" i="2" s="1"/>
  <c r="G5" i="2" s="1"/>
  <c r="H5" i="2" s="1"/>
  <c r="K4" i="2"/>
  <c r="D16" i="2"/>
  <c r="E16" i="2" s="1"/>
  <c r="G16" i="2" s="1"/>
  <c r="H16" i="2" s="1"/>
  <c r="J20" i="7"/>
  <c r="I23" i="1"/>
  <c r="M11" i="6"/>
  <c r="M20" i="6" s="1"/>
  <c r="C11" i="2" l="1"/>
  <c r="E11" i="2" s="1"/>
  <c r="G11" i="2" s="1"/>
  <c r="H11" i="2" s="1"/>
  <c r="K10" i="2"/>
  <c r="K16" i="2"/>
  <c r="C17" i="2"/>
  <c r="E17" i="2" s="1"/>
  <c r="G17" i="2" s="1"/>
  <c r="H17" i="2" s="1"/>
  <c r="I31" i="1"/>
  <c r="B35" i="1" s="1"/>
  <c r="H31" i="1"/>
  <c r="C6" i="2"/>
  <c r="E6" i="2" s="1"/>
  <c r="G6" i="2" s="1"/>
  <c r="H6" i="2" s="1"/>
  <c r="K5" i="2"/>
  <c r="C29" i="2"/>
  <c r="E29" i="2" s="1"/>
  <c r="G29" i="2" s="1"/>
  <c r="H29" i="2" s="1"/>
  <c r="K28" i="2"/>
  <c r="F9" i="11"/>
  <c r="F10" i="10"/>
  <c r="F11" i="12" s="1"/>
  <c r="F10" i="13" s="1"/>
  <c r="F10" i="14" s="1"/>
  <c r="C24" i="2"/>
  <c r="E24" i="2" s="1"/>
  <c r="G24" i="2" s="1"/>
  <c r="H24" i="2" s="1"/>
  <c r="K23" i="2"/>
  <c r="C25" i="2" l="1"/>
  <c r="E25" i="2" s="1"/>
  <c r="G25" i="2" s="1"/>
  <c r="H25" i="2" s="1"/>
  <c r="K24" i="2"/>
  <c r="C18" i="2"/>
  <c r="E18" i="2" s="1"/>
  <c r="G18" i="2" s="1"/>
  <c r="H18" i="2" s="1"/>
  <c r="K17" i="2"/>
  <c r="C30" i="2"/>
  <c r="E30" i="2" s="1"/>
  <c r="G30" i="2" s="1"/>
  <c r="H30" i="2" s="1"/>
  <c r="K29" i="2"/>
  <c r="C7" i="2"/>
  <c r="E7" i="2" s="1"/>
  <c r="G7" i="2" s="1"/>
  <c r="H7" i="2" s="1"/>
  <c r="K6" i="2"/>
  <c r="K11" i="2"/>
  <c r="C12" i="2"/>
  <c r="E12" i="2" s="1"/>
  <c r="G12" i="2" s="1"/>
  <c r="H12" i="2" s="1"/>
  <c r="C31" i="2" l="1"/>
  <c r="E31" i="2" s="1"/>
  <c r="G31" i="2" s="1"/>
  <c r="H31" i="2" s="1"/>
  <c r="K30" i="2"/>
  <c r="C13" i="2"/>
  <c r="E13" i="2" s="1"/>
  <c r="G13" i="2" s="1"/>
  <c r="H13" i="2" s="1"/>
  <c r="K12" i="2"/>
  <c r="C19" i="2"/>
  <c r="E19" i="2" s="1"/>
  <c r="G19" i="2" s="1"/>
  <c r="H19" i="2" s="1"/>
  <c r="K18" i="2"/>
  <c r="C8" i="2"/>
  <c r="E8" i="2" s="1"/>
  <c r="G8" i="2" s="1"/>
  <c r="H8" i="2" s="1"/>
  <c r="K8" i="2" s="1"/>
  <c r="K7" i="2"/>
  <c r="L9" i="2" s="1"/>
  <c r="C26" i="2"/>
  <c r="E26" i="2" s="1"/>
  <c r="G26" i="2" s="1"/>
  <c r="H26" i="2" s="1"/>
  <c r="K26" i="2" s="1"/>
  <c r="L27" i="2" s="1"/>
  <c r="K25" i="2"/>
  <c r="C14" i="2" l="1"/>
  <c r="E14" i="2" s="1"/>
  <c r="G14" i="2" s="1"/>
  <c r="H14" i="2" s="1"/>
  <c r="K14" i="2" s="1"/>
  <c r="L15" i="2" s="1"/>
  <c r="K13" i="2"/>
  <c r="C32" i="2"/>
  <c r="E32" i="2" s="1"/>
  <c r="G32" i="2" s="1"/>
  <c r="H32" i="2" s="1"/>
  <c r="K32" i="2" s="1"/>
  <c r="K31" i="2"/>
  <c r="K19" i="2"/>
  <c r="C20" i="2"/>
  <c r="E20" i="2" s="1"/>
  <c r="G20" i="2" s="1"/>
  <c r="H20" i="2" s="1"/>
  <c r="K20" i="2" s="1"/>
  <c r="L33" i="2" l="1"/>
  <c r="L2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Alonso Jose Redondo Perez</author>
  </authors>
  <commentList>
    <comment ref="B8" authorId="0" shapeId="0" xr:uid="{B46225D3-17A4-4B99-91DA-CB52013BE174}">
      <text>
        <r>
          <rPr>
            <b/>
            <sz val="9"/>
            <color indexed="81"/>
            <rFont val="Tahoma"/>
            <charset val="1"/>
          </rPr>
          <t>Alonso Jose Redondo Perez:</t>
        </r>
        <r>
          <rPr>
            <sz val="9"/>
            <color indexed="81"/>
            <rFont val="Tahoma"/>
            <charset val="1"/>
          </rPr>
          <t xml:space="preserve">
Investigador Principal
Co-Investigador
Asesor
Consultor</t>
        </r>
      </text>
    </comment>
    <comment ref="E8" authorId="0" shapeId="0" xr:uid="{706D39A5-79BC-4FA8-B073-9B658118AB8C}">
      <text>
        <r>
          <rPr>
            <b/>
            <sz val="9"/>
            <color indexed="81"/>
            <rFont val="Tahoma"/>
            <charset val="1"/>
          </rPr>
          <t>Alonso Jose Redondo Perez:</t>
        </r>
        <r>
          <rPr>
            <sz val="9"/>
            <color indexed="81"/>
            <rFont val="Tahoma"/>
            <charset val="1"/>
          </rPr>
          <t xml:space="preserve">
Laboral
Prestacion de Servicios
Adhonores
Ad-honorem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9" authorId="0" shapeId="0" xr:uid="{00000000-0006-0000-0500-000003000000}">
      <text>
        <r>
          <rPr>
            <sz val="10"/>
            <color rgb="FF000000"/>
            <rFont val="Arial"/>
            <scheme val="minor"/>
          </rPr>
          <t>======
ID#AAABXtnjpBs
JENNY CAROLINA HERNANDEZ BARRERA    (2024-10-24 20:33:47)
Gastos de transporte (terrestres, aéreos y marítimos)</t>
        </r>
      </text>
    </comment>
    <comment ref="H9" authorId="0" shapeId="0" xr:uid="{00000000-0006-0000-0500-000004000000}">
      <text>
        <r>
          <rPr>
            <sz val="10"/>
            <color rgb="FF000000"/>
            <rFont val="Arial"/>
            <scheme val="minor"/>
          </rPr>
          <t>======
ID#AAABXtnjpBc
JENNY CAROLINA HERNANDEZ BARRERA    (2024-10-24 20:33:47)
Gastos de transporte (terrestres, aéreos y marítimos)</t>
        </r>
      </text>
    </comment>
    <comment ref="I9" authorId="0" shapeId="0" xr:uid="{00000000-0006-0000-0500-000006000000}">
      <text>
        <r>
          <rPr>
            <sz val="10"/>
            <color rgb="FF000000"/>
            <rFont val="Arial"/>
            <scheme val="minor"/>
          </rPr>
          <t>======
ID#AAABXtnjpBk
JENNY CAROLINA HERNANDEZ BARRERA    (2024-10-24 20:33:47)
Alimentación
Transporte interno</t>
        </r>
      </text>
    </comment>
    <comment ref="J9" authorId="0" shapeId="0" xr:uid="{00000000-0006-0000-0500-000002000000}">
      <text>
        <r>
          <rPr>
            <sz val="10"/>
            <color rgb="FF000000"/>
            <rFont val="Arial"/>
            <scheme val="minor"/>
          </rPr>
          <t>======
ID#AAABXtnjpB4
JENNY CAROLINA HERNANDEZ BARRERA    (2024-10-24 20:33:47)
Alimentación
Transporte interno</t>
        </r>
      </text>
    </comment>
    <comment ref="K9" authorId="0" shapeId="0" xr:uid="{00000000-0006-0000-0500-000005000000}">
      <text>
        <r>
          <rPr>
            <sz val="10"/>
            <color rgb="FF000000"/>
            <rFont val="Arial"/>
            <scheme val="minor"/>
          </rPr>
          <t>======
ID#AAABXtnjpBg
JENNY CAROLINA HERNANDEZ BARRERA    (2024-10-24 20:33:47)
Hospedaje</t>
        </r>
      </text>
    </comment>
    <comment ref="L9" authorId="0" shapeId="0" xr:uid="{00000000-0006-0000-0500-000001000000}">
      <text>
        <r>
          <rPr>
            <sz val="10"/>
            <color rgb="FF000000"/>
            <rFont val="Arial"/>
            <scheme val="minor"/>
          </rPr>
          <t>======
ID#AAABXtnjpCI
JENNY CAROLINA HERNANDEZ BARRERA    (2024-10-24 20:33:47)
Hospedaje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ZbMQWsIOUfAGtrnV5gbUZzXF7H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0" authorId="0" shapeId="0" xr:uid="{00000000-0006-0000-0600-000004000000}">
      <text>
        <r>
          <rPr>
            <sz val="10"/>
            <color rgb="FF000000"/>
            <rFont val="Arial"/>
            <scheme val="minor"/>
          </rPr>
          <t>======
ID#AAABXtnjpBw
JENNY CAROLINA HERNANDEZ BARRERA    (2024-10-24 20:33:47)
Gastos de transporte (terrestres, aéreos y marítimos)</t>
        </r>
      </text>
    </comment>
    <comment ref="H10" authorId="0" shapeId="0" xr:uid="{00000000-0006-0000-0600-000005000000}">
      <text>
        <r>
          <rPr>
            <sz val="10"/>
            <color rgb="FF000000"/>
            <rFont val="Arial"/>
            <scheme val="minor"/>
          </rPr>
          <t>======
ID#AAABXtnjpB0
JENNY CAROLINA HERNANDEZ BARRERA    (2024-10-24 20:33:47)
Gastos de transporte (terrestres, aéreos y marítimos)</t>
        </r>
      </text>
    </comment>
    <comment ref="I10" authorId="0" shapeId="0" xr:uid="{00000000-0006-0000-0600-000002000000}">
      <text>
        <r>
          <rPr>
            <sz val="10"/>
            <color rgb="FF000000"/>
            <rFont val="Arial"/>
            <scheme val="minor"/>
          </rPr>
          <t>======
ID#AAABXtnjpB8
JENNY CAROLINA HERNANDEZ BARRERA    (2024-10-24 20:33:47)
Alimentación
Transporte interno</t>
        </r>
      </text>
    </comment>
    <comment ref="J10" authorId="0" shapeId="0" xr:uid="{00000000-0006-0000-0600-000006000000}">
      <text>
        <r>
          <rPr>
            <sz val="10"/>
            <color rgb="FF000000"/>
            <rFont val="Arial"/>
            <scheme val="minor"/>
          </rPr>
          <t>======
ID#AAABXtnjpBo
JENNY CAROLINA HERNANDEZ BARRERA    (2024-10-24 20:33:47)
Alimentación
Transporte interno</t>
        </r>
      </text>
    </comment>
    <comment ref="K10" authorId="0" shapeId="0" xr:uid="{00000000-0006-0000-0600-000003000000}">
      <text>
        <r>
          <rPr>
            <sz val="10"/>
            <color rgb="FF000000"/>
            <rFont val="Arial"/>
            <scheme val="minor"/>
          </rPr>
          <t>======
ID#AAABXtnjpCA
JENNY CAROLINA HERNANDEZ BARRERA    (2024-10-24 20:33:47)
Hospedaje</t>
        </r>
      </text>
    </comment>
    <comment ref="L10" authorId="0" shapeId="0" xr:uid="{00000000-0006-0000-0600-000001000000}">
      <text>
        <r>
          <rPr>
            <sz val="10"/>
            <color rgb="FF000000"/>
            <rFont val="Arial"/>
            <scheme val="minor"/>
          </rPr>
          <t>======
ID#AAABXtnjpCE
JENNY CAROLINA HERNANDEZ BARRERA    (2024-10-24 20:33:47)
Hospedaje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JaSUhgzV3W/IJ6Y3thdmar9UI5g=="/>
    </ext>
  </extLst>
</comments>
</file>

<file path=xl/sharedStrings.xml><?xml version="1.0" encoding="utf-8"?>
<sst xmlns="http://schemas.openxmlformats.org/spreadsheetml/2006/main" count="384" uniqueCount="158">
  <si>
    <t>PROYECCIÓN PRESUPUESTAL - PROYECTOS FINANCIADOS CON RECURSOS EXTERNOS</t>
  </si>
  <si>
    <t>Tipo de Convocatoria:</t>
  </si>
  <si>
    <t>Entidad Financiadora:</t>
  </si>
  <si>
    <t>Nombre de la convocatoria:</t>
  </si>
  <si>
    <t xml:space="preserve">Nombre del proyecto:   </t>
  </si>
  <si>
    <t>Rol de Universidad El Bosque:</t>
  </si>
  <si>
    <t xml:space="preserve">Responsable del proyecto: </t>
  </si>
  <si>
    <t>Correo de contacto:</t>
  </si>
  <si>
    <t xml:space="preserve">Numero de contacto: </t>
  </si>
  <si>
    <t xml:space="preserve">Área o Facultad responsable: </t>
  </si>
  <si>
    <t>Fecha de inicio aprox:</t>
  </si>
  <si>
    <t>Fecha de finalizacion:</t>
  </si>
  <si>
    <t xml:space="preserve">Meses: </t>
  </si>
  <si>
    <t xml:space="preserve">Porcentaje de Contrapartida </t>
  </si>
  <si>
    <t>Monto Maximo a financiar</t>
  </si>
  <si>
    <t>PRESUPUESTO GLOBAL DE LA PROPUESTA</t>
  </si>
  <si>
    <t>Rubro</t>
  </si>
  <si>
    <t>Universidad El Bosque</t>
  </si>
  <si>
    <t>Total U. El Bosque</t>
  </si>
  <si>
    <t>Nombre de las entidades co-financiadoras</t>
  </si>
  <si>
    <t>Total entidades co-financiadoras</t>
  </si>
  <si>
    <t>Total proyecto</t>
  </si>
  <si>
    <t>Dinero</t>
  </si>
  <si>
    <t>Especie</t>
  </si>
  <si>
    <t>Personal científico</t>
  </si>
  <si>
    <t>Equipos</t>
  </si>
  <si>
    <t>Materiales, consumibles e insumos</t>
  </si>
  <si>
    <t>Viajes</t>
  </si>
  <si>
    <t>Salidas de campo</t>
  </si>
  <si>
    <t>Servicios técnicos</t>
  </si>
  <si>
    <t>Eventos académicos</t>
  </si>
  <si>
    <t>Software</t>
  </si>
  <si>
    <t>Bibliografia</t>
  </si>
  <si>
    <t>Publicaciones</t>
  </si>
  <si>
    <t xml:space="preserve">Gestión de instrumentos (si aplica) </t>
  </si>
  <si>
    <t>Gastos operacionales</t>
  </si>
  <si>
    <t>Total</t>
  </si>
  <si>
    <t xml:space="preserve">Valor en la moneda de convocatoria
(Si aplica -Dolares, Euros,etc) </t>
  </si>
  <si>
    <t xml:space="preserve">Polizas de cumplimientos </t>
  </si>
  <si>
    <t>Cuadro para personal vinculado con la Universidad El Bosque por Nomina 2024</t>
  </si>
  <si>
    <t xml:space="preserve">Categoria Docente </t>
  </si>
  <si>
    <t>Dedicacacion 
No. Horas</t>
  </si>
  <si>
    <t>Asig Inicial por hora</t>
  </si>
  <si>
    <t>Valor Prestaciones 51,842%</t>
  </si>
  <si>
    <t>Asignación Mensual</t>
  </si>
  <si>
    <t xml:space="preserve">% Aumento </t>
  </si>
  <si>
    <t>Valor Aumento</t>
  </si>
  <si>
    <t xml:space="preserve">Valor Mensual </t>
  </si>
  <si>
    <t>Meses</t>
  </si>
  <si>
    <t xml:space="preserve">Valor Hora </t>
  </si>
  <si>
    <t>Total Meses</t>
  </si>
  <si>
    <t>Acum. X Persona</t>
  </si>
  <si>
    <t xml:space="preserve">INSTRUCTOR ASISTENTE </t>
  </si>
  <si>
    <t>Docente/Investigador</t>
  </si>
  <si>
    <t>(Nombre del Investigador)</t>
  </si>
  <si>
    <t xml:space="preserve">INSTRUCTOR ASOCIADO </t>
  </si>
  <si>
    <t>PROFESOR ASISTENTE</t>
  </si>
  <si>
    <t xml:space="preserve">PROFESOR ASOCIADO </t>
  </si>
  <si>
    <t xml:space="preserve">PROFESOR TITULAR </t>
  </si>
  <si>
    <t>Personal</t>
  </si>
  <si>
    <t xml:space="preserve">Relacionar todo el equipo de investigadores o personal científico que participaran en el desarrollo de la propuesta. Tanto los vinculados a las instituciones como el personal a contratar. </t>
  </si>
  <si>
    <t>Nombre completo del Investigador</t>
  </si>
  <si>
    <t>Rol en el Proyecto</t>
  </si>
  <si>
    <t>Unidad Academica</t>
  </si>
  <si>
    <t xml:space="preserve">Categoría o Escalafón </t>
  </si>
  <si>
    <t xml:space="preserve">Tipo de Vinculación </t>
  </si>
  <si>
    <t xml:space="preserve">Función/Justificación </t>
  </si>
  <si>
    <t>Cantidad</t>
  </si>
  <si>
    <t>Meses de dedicación</t>
  </si>
  <si>
    <t>Dedicación Hr/semana</t>
  </si>
  <si>
    <t>Año 1</t>
  </si>
  <si>
    <t>Año 2</t>
  </si>
  <si>
    <t>Año 3</t>
  </si>
  <si>
    <t>Nombre de entidad co-ejecutora</t>
  </si>
  <si>
    <t xml:space="preserve">Valor  mensual </t>
  </si>
  <si>
    <t>El calculo en especie se realiza tomando su sueldo según su categoría o escalafón docente, se divide en 40 horas y se multiplica por las horas semanales de dedicación al proyecto (ver pestaña BASES de PERSONAL), proyectada a 11 meses por año.</t>
  </si>
  <si>
    <t>Salario Mínimo Vigente 2023</t>
  </si>
  <si>
    <t>Incremento IPC sugerido</t>
  </si>
  <si>
    <t xml:space="preserve"> Salarios Prestación de Servicios</t>
  </si>
  <si>
    <t xml:space="preserve">Formación </t>
  </si>
  <si>
    <t>SMLV</t>
  </si>
  <si>
    <t>Experiencia</t>
  </si>
  <si>
    <t>Valor</t>
  </si>
  <si>
    <t>Técnico</t>
  </si>
  <si>
    <t xml:space="preserve">1 a 5 años </t>
  </si>
  <si>
    <t>Tecnólogo</t>
  </si>
  <si>
    <t>Profesional</t>
  </si>
  <si>
    <t>Especialista</t>
  </si>
  <si>
    <t>Magister</t>
  </si>
  <si>
    <t>Doctorado</t>
  </si>
  <si>
    <t>Proyección presupuestal - Proyectos financiados por convocatoria externa</t>
  </si>
  <si>
    <t xml:space="preserve">Equipos </t>
  </si>
  <si>
    <t xml:space="preserve">Registrar los activos que se adquieren con recursos del proyecto e indicar cuales quedan disponibles para la Universidad El Bosque una vez se termine el proyecto. Tener en cuenta incluir los gastos de nacionalización, en los casos que se consideren. </t>
  </si>
  <si>
    <t>Equipo</t>
  </si>
  <si>
    <t>Justificación</t>
  </si>
  <si>
    <t xml:space="preserve">Cantidad </t>
  </si>
  <si>
    <t>Valor Unitario</t>
  </si>
  <si>
    <t>Propiedad del equipo</t>
  </si>
  <si>
    <t>Especie UEB</t>
  </si>
  <si>
    <t>Valor de uso de los equipos que se tienen disponibles para la investigación</t>
  </si>
  <si>
    <r>
      <rPr>
        <b/>
        <sz val="10"/>
        <color theme="1"/>
        <rFont val="Tahoma"/>
      </rPr>
      <t>Nota:</t>
    </r>
    <r>
      <rPr>
        <sz val="10"/>
        <color theme="1"/>
        <rFont val="Tahoma"/>
      </rPr>
      <t xml:space="preserve"> En caso que se consideren requerimientos adicionales o especiales, por favor mencionarlos en este apartado</t>
    </r>
  </si>
  <si>
    <t>Materiales consumibles e insumos</t>
  </si>
  <si>
    <t>Se incluye en esta categoría, los materiales de laboratorio, reactivos, bienes fungibles, papelería y demás insumos requeridos para el desarrollo del proyecto.</t>
  </si>
  <si>
    <t>Materiales</t>
  </si>
  <si>
    <t>Total:</t>
  </si>
  <si>
    <t>Gastos necesarios para presentar resultados del proyecto en Congresos o Eventos Nacionales o Internacionales</t>
  </si>
  <si>
    <t>Lugar</t>
  </si>
  <si>
    <t xml:space="preserve">Cantidad de Personas </t>
  </si>
  <si>
    <t xml:space="preserve">N° Viajes </t>
  </si>
  <si>
    <t xml:space="preserve">N° Dias </t>
  </si>
  <si>
    <t xml:space="preserve">N° de Noche </t>
  </si>
  <si>
    <t>Transporte - Pasajes
(COP)</t>
  </si>
  <si>
    <t>Total Transporte - Pasajes
(COP)</t>
  </si>
  <si>
    <t xml:space="preserve">Viaticos o gastos de viaje
(COP) </t>
  </si>
  <si>
    <t xml:space="preserve">Total Viaticos o gastos de viaje
(COP) </t>
  </si>
  <si>
    <t>Estadía
(COP)</t>
  </si>
  <si>
    <t>Total Estadía
(COP)</t>
  </si>
  <si>
    <t>Total viaje</t>
  </si>
  <si>
    <t>Nombre de entidad co-ejecutora
Dinero</t>
  </si>
  <si>
    <t>TOTAL</t>
  </si>
  <si>
    <t>Valores de Referencia</t>
  </si>
  <si>
    <t>Destino</t>
  </si>
  <si>
    <t xml:space="preserve">Tiquetes </t>
  </si>
  <si>
    <t>Gastos de Viajes</t>
  </si>
  <si>
    <t>Hospedaje</t>
  </si>
  <si>
    <t xml:space="preserve">Nacional-Ciudades Princiales </t>
  </si>
  <si>
    <t>Nacional-Otras</t>
  </si>
  <si>
    <t>USA-Centro América</t>
  </si>
  <si>
    <t>EUROPA</t>
  </si>
  <si>
    <t>LATAM</t>
  </si>
  <si>
    <t>Salidas de Campo</t>
  </si>
  <si>
    <t xml:space="preserve">Gastos de transporte, alimentación y hospedaje destinados exclusivamente para actividades necesaria para realizar el proyecto (por ejemplo: recolección de información, encuentras fuera de Bogotá, etc) </t>
  </si>
  <si>
    <t>Corresponde a contrataciones de servicios especializados cuya necesidad este debidamente justificada. (servicios de laboratorios, pruebas, ensayos otros)</t>
  </si>
  <si>
    <t>Descripción</t>
  </si>
  <si>
    <t xml:space="preserve">Especie </t>
  </si>
  <si>
    <t>Eventos Académicos</t>
  </si>
  <si>
    <t xml:space="preserve">Gastos necesarios para realizar un simposio, taller, congreso, etc en el marco del proyecto. </t>
  </si>
  <si>
    <t xml:space="preserve"> </t>
  </si>
  <si>
    <t>Pago de licencias y programas de computo</t>
  </si>
  <si>
    <t>Para indicar en especie el uso de las licencias deben revisar con el Departamento de Tecnología que la licencia si este disponible</t>
  </si>
  <si>
    <t>Nombre del software</t>
  </si>
  <si>
    <t xml:space="preserve">Bibliografía </t>
  </si>
  <si>
    <t>Compra de libros y revistas especializadas y suscripciones a bases de datos</t>
  </si>
  <si>
    <t>Se incluyen gastos de corrección de estilo y pago de tasas de publicación de artículos de investigación. También, realización de cartillas, folletos, libros</t>
  </si>
  <si>
    <t>Nombre de la publicación</t>
  </si>
  <si>
    <t>TOTALES</t>
  </si>
  <si>
    <t>Concepto</t>
  </si>
  <si>
    <t>Publicación de Artículos Q1</t>
  </si>
  <si>
    <t>Publicación de Artículos Q2</t>
  </si>
  <si>
    <t>Publicación de Artículos Q3</t>
  </si>
  <si>
    <t xml:space="preserve">Traducción </t>
  </si>
  <si>
    <t>Corrección de estilo</t>
  </si>
  <si>
    <t xml:space="preserve"> Gastos operacionales </t>
  </si>
  <si>
    <t>Gastos administración para los ejecución de los recursos y pago de pólizas necesarias para la legalización del contrato</t>
  </si>
  <si>
    <t>De acuerdo al reglamento para la gestión de los proyectos de investigación e investigación-creación financiados a través de agencias externas de la Universidad El Bosque. (Acuerdo No. 17732 de 2023).</t>
  </si>
  <si>
    <t>Ges de Instrumentos</t>
  </si>
  <si>
    <t>Gastos administración y ejecución de los recursos ( Solo Minciencias)</t>
  </si>
  <si>
    <t>De acuerdo a los establecido en los términos de referencias de la convocatoria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</si>
</sst>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\ #,##0;[Red]\-&quot;$&quot;\ #,##0"/>
    <numFmt numFmtId="164" formatCode="_-* #,##0_-;\-* #,##0_-;_-* &quot;-&quot;??_-;_-@"/>
    <numFmt numFmtId="165" formatCode="_(&quot;$&quot;\ * #,##0.00_);_(&quot;$&quot;\ * \(#,##0.00\);_(&quot;$&quot;\ * &quot;-&quot;??_);_(@_)"/>
    <numFmt numFmtId="166" formatCode="_(* #,##0_);_(* \(#,##0\);_(* &quot;-&quot;??_);_(@_)"/>
    <numFmt numFmtId="167" formatCode="#,##0.000"/>
    <numFmt numFmtId="168" formatCode="&quot;$&quot;\ #,##0"/>
    <numFmt numFmtId="169" formatCode="_-* #,##0\ _€_-;\-* #,##0\ _€_-;_-* &quot;-&quot;??\ _€_-;_-@"/>
  </numFmts>
  <fonts count="21" x14ac:knownFonts="1">
    <font>
      <sz val="10"/>
      <color rgb="FF000000"/>
      <name val="Arial"/>
      <scheme val="minor"/>
    </font>
    <font>
      <b/>
      <sz val="10"/>
      <color theme="0"/>
      <name val="Tahoma"/>
    </font>
    <font>
      <sz val="10"/>
      <name val="Arial"/>
    </font>
    <font>
      <b/>
      <sz val="10"/>
      <color theme="1"/>
      <name val="Tahoma"/>
    </font>
    <font>
      <sz val="10"/>
      <color theme="1"/>
      <name val="Tahoma"/>
    </font>
    <font>
      <sz val="10"/>
      <color theme="1"/>
      <name val="Arial"/>
    </font>
    <font>
      <b/>
      <sz val="10"/>
      <color rgb="FFFF0000"/>
      <name val="Tahoma"/>
    </font>
    <font>
      <sz val="10"/>
      <color rgb="FF000000"/>
      <name val="Tahoma"/>
    </font>
    <font>
      <sz val="10"/>
      <color theme="0"/>
      <name val="Tahoma"/>
    </font>
    <font>
      <b/>
      <sz val="9"/>
      <color theme="0"/>
      <name val="Tahoma"/>
    </font>
    <font>
      <i/>
      <sz val="10"/>
      <color theme="1"/>
      <name val="Tahoma"/>
    </font>
    <font>
      <b/>
      <i/>
      <sz val="10"/>
      <color theme="1"/>
      <name val="Tahoma"/>
    </font>
    <font>
      <b/>
      <i/>
      <u/>
      <sz val="10"/>
      <color theme="1"/>
      <name val="Tahoma"/>
    </font>
    <font>
      <sz val="10"/>
      <color rgb="FF000000"/>
      <name val="Arial"/>
    </font>
    <font>
      <sz val="10"/>
      <color rgb="FFFF0000"/>
      <name val="Tahoma"/>
    </font>
    <font>
      <b/>
      <sz val="10"/>
      <color rgb="FF000000"/>
      <name val="Tahoma"/>
    </font>
    <font>
      <i/>
      <sz val="10"/>
      <color rgb="FFFF0000"/>
      <name val="Tahoma"/>
    </font>
    <font>
      <sz val="10"/>
      <color theme="1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0"/>
      <color theme="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00B0F0"/>
        <bgColor rgb="FF00B0F0"/>
      </patternFill>
    </fill>
    <fill>
      <patternFill patternType="solid">
        <fgColor rgb="FFA5A5A5"/>
        <bgColor rgb="FFA5A5A5"/>
      </patternFill>
    </fill>
  </fills>
  <borders count="7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95B3D7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35">
    <xf numFmtId="0" fontId="0" fillId="0" borderId="0" xfId="0" applyFont="1" applyAlignment="1"/>
    <xf numFmtId="0" fontId="3" fillId="3" borderId="4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 vertical="center"/>
    </xf>
    <xf numFmtId="0" fontId="3" fillId="3" borderId="7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vertical="center" wrapText="1"/>
    </xf>
    <xf numFmtId="0" fontId="3" fillId="3" borderId="7" xfId="0" applyFont="1" applyFill="1" applyBorder="1" applyAlignment="1">
      <alignment vertical="center"/>
    </xf>
    <xf numFmtId="0" fontId="3" fillId="3" borderId="11" xfId="0" applyFont="1" applyFill="1" applyBorder="1" applyAlignment="1">
      <alignment vertical="center"/>
    </xf>
    <xf numFmtId="0" fontId="3" fillId="3" borderId="24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left" vertical="center"/>
    </xf>
    <xf numFmtId="164" fontId="4" fillId="3" borderId="24" xfId="0" applyNumberFormat="1" applyFont="1" applyFill="1" applyBorder="1" applyAlignment="1">
      <alignment horizontal="right" vertical="center"/>
    </xf>
    <xf numFmtId="164" fontId="4" fillId="3" borderId="27" xfId="0" applyNumberFormat="1" applyFont="1" applyFill="1" applyBorder="1" applyAlignment="1">
      <alignment horizontal="right" vertical="center"/>
    </xf>
    <xf numFmtId="0" fontId="4" fillId="3" borderId="26" xfId="0" applyFont="1" applyFill="1" applyBorder="1" applyAlignment="1">
      <alignment vertical="center"/>
    </xf>
    <xf numFmtId="3" fontId="4" fillId="3" borderId="4" xfId="0" applyNumberFormat="1" applyFont="1" applyFill="1" applyBorder="1" applyAlignment="1">
      <alignment vertical="center"/>
    </xf>
    <xf numFmtId="0" fontId="1" fillId="2" borderId="28" xfId="0" applyFont="1" applyFill="1" applyBorder="1" applyAlignment="1">
      <alignment horizontal="center" vertical="center"/>
    </xf>
    <xf numFmtId="164" fontId="1" fillId="2" borderId="29" xfId="0" applyNumberFormat="1" applyFont="1" applyFill="1" applyBorder="1" applyAlignment="1">
      <alignment horizontal="right" vertical="center"/>
    </xf>
    <xf numFmtId="165" fontId="3" fillId="3" borderId="4" xfId="0" applyNumberFormat="1" applyFont="1" applyFill="1" applyBorder="1" applyAlignment="1">
      <alignment vertical="center"/>
    </xf>
    <xf numFmtId="0" fontId="6" fillId="3" borderId="4" xfId="0" applyFont="1" applyFill="1" applyBorder="1" applyAlignment="1">
      <alignment horizontal="right" vertical="center" wrapText="1"/>
    </xf>
    <xf numFmtId="166" fontId="4" fillId="3" borderId="4" xfId="0" applyNumberFormat="1" applyFont="1" applyFill="1" applyBorder="1" applyAlignment="1">
      <alignment vertical="center"/>
    </xf>
    <xf numFmtId="0" fontId="7" fillId="3" borderId="4" xfId="0" applyFont="1" applyFill="1" applyBorder="1" applyAlignment="1">
      <alignment vertical="center"/>
    </xf>
    <xf numFmtId="164" fontId="4" fillId="3" borderId="4" xfId="0" applyNumberFormat="1" applyFont="1" applyFill="1" applyBorder="1" applyAlignment="1">
      <alignment vertical="center"/>
    </xf>
    <xf numFmtId="9" fontId="8" fillId="3" borderId="4" xfId="0" applyNumberFormat="1" applyFont="1" applyFill="1" applyBorder="1" applyAlignment="1">
      <alignment vertical="center"/>
    </xf>
    <xf numFmtId="10" fontId="8" fillId="3" borderId="4" xfId="0" applyNumberFormat="1" applyFont="1" applyFill="1" applyBorder="1" applyAlignment="1">
      <alignment vertical="center"/>
    </xf>
    <xf numFmtId="49" fontId="4" fillId="3" borderId="4" xfId="0" applyNumberFormat="1" applyFont="1" applyFill="1" applyBorder="1" applyAlignment="1">
      <alignment vertical="center"/>
    </xf>
    <xf numFmtId="49" fontId="3" fillId="3" borderId="4" xfId="0" applyNumberFormat="1" applyFont="1" applyFill="1" applyBorder="1" applyAlignment="1">
      <alignment vertical="center"/>
    </xf>
    <xf numFmtId="0" fontId="4" fillId="3" borderId="4" xfId="0" applyFont="1" applyFill="1" applyBorder="1"/>
    <xf numFmtId="0" fontId="9" fillId="4" borderId="5" xfId="0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164" fontId="9" fillId="4" borderId="36" xfId="0" applyNumberFormat="1" applyFont="1" applyFill="1" applyBorder="1" applyAlignment="1">
      <alignment horizontal="center" vertical="center" wrapText="1"/>
    </xf>
    <xf numFmtId="0" fontId="9" fillId="4" borderId="37" xfId="0" applyFont="1" applyFill="1" applyBorder="1" applyAlignment="1">
      <alignment horizontal="center" vertical="center" wrapText="1"/>
    </xf>
    <xf numFmtId="0" fontId="3" fillId="3" borderId="5" xfId="0" applyFont="1" applyFill="1" applyBorder="1"/>
    <xf numFmtId="0" fontId="4" fillId="3" borderId="36" xfId="0" applyFont="1" applyFill="1" applyBorder="1"/>
    <xf numFmtId="3" fontId="4" fillId="3" borderId="36" xfId="0" applyNumberFormat="1" applyFont="1" applyFill="1" applyBorder="1"/>
    <xf numFmtId="9" fontId="4" fillId="3" borderId="36" xfId="0" applyNumberFormat="1" applyFont="1" applyFill="1" applyBorder="1"/>
    <xf numFmtId="0" fontId="4" fillId="3" borderId="36" xfId="0" applyFont="1" applyFill="1" applyBorder="1" applyAlignment="1">
      <alignment horizontal="center"/>
    </xf>
    <xf numFmtId="164" fontId="4" fillId="3" borderId="36" xfId="0" applyNumberFormat="1" applyFont="1" applyFill="1" applyBorder="1" applyAlignment="1">
      <alignment horizontal="center"/>
    </xf>
    <xf numFmtId="0" fontId="4" fillId="3" borderId="37" xfId="0" applyFont="1" applyFill="1" applyBorder="1"/>
    <xf numFmtId="0" fontId="10" fillId="3" borderId="38" xfId="0" applyFont="1" applyFill="1" applyBorder="1"/>
    <xf numFmtId="0" fontId="11" fillId="3" borderId="39" xfId="0" applyFont="1" applyFill="1" applyBorder="1"/>
    <xf numFmtId="3" fontId="4" fillId="3" borderId="39" xfId="0" applyNumberFormat="1" applyFont="1" applyFill="1" applyBorder="1"/>
    <xf numFmtId="9" fontId="4" fillId="3" borderId="39" xfId="0" applyNumberFormat="1" applyFont="1" applyFill="1" applyBorder="1"/>
    <xf numFmtId="0" fontId="4" fillId="3" borderId="39" xfId="0" applyFont="1" applyFill="1" applyBorder="1" applyAlignment="1">
      <alignment horizontal="center"/>
    </xf>
    <xf numFmtId="164" fontId="4" fillId="3" borderId="39" xfId="0" applyNumberFormat="1" applyFont="1" applyFill="1" applyBorder="1" applyAlignment="1">
      <alignment horizontal="center"/>
    </xf>
    <xf numFmtId="3" fontId="4" fillId="3" borderId="40" xfId="0" applyNumberFormat="1" applyFont="1" applyFill="1" applyBorder="1"/>
    <xf numFmtId="166" fontId="6" fillId="3" borderId="38" xfId="0" applyNumberFormat="1" applyFont="1" applyFill="1" applyBorder="1"/>
    <xf numFmtId="166" fontId="6" fillId="3" borderId="39" xfId="0" applyNumberFormat="1" applyFont="1" applyFill="1" applyBorder="1"/>
    <xf numFmtId="0" fontId="4" fillId="3" borderId="40" xfId="0" applyFont="1" applyFill="1" applyBorder="1"/>
    <xf numFmtId="0" fontId="11" fillId="3" borderId="26" xfId="0" applyFont="1" applyFill="1" applyBorder="1" applyAlignment="1">
      <alignment horizontal="left" wrapText="1"/>
    </xf>
    <xf numFmtId="0" fontId="4" fillId="3" borderId="41" xfId="0" applyFont="1" applyFill="1" applyBorder="1"/>
    <xf numFmtId="3" fontId="4" fillId="3" borderId="39" xfId="0" applyNumberFormat="1" applyFont="1" applyFill="1" applyBorder="1" applyAlignment="1">
      <alignment horizontal="center"/>
    </xf>
    <xf numFmtId="0" fontId="4" fillId="3" borderId="7" xfId="0" applyFont="1" applyFill="1" applyBorder="1"/>
    <xf numFmtId="0" fontId="12" fillId="3" borderId="39" xfId="0" applyFont="1" applyFill="1" applyBorder="1"/>
    <xf numFmtId="0" fontId="5" fillId="3" borderId="42" xfId="0" applyFont="1" applyFill="1" applyBorder="1"/>
    <xf numFmtId="0" fontId="3" fillId="3" borderId="43" xfId="0" applyFont="1" applyFill="1" applyBorder="1"/>
    <xf numFmtId="3" fontId="4" fillId="3" borderId="43" xfId="0" applyNumberFormat="1" applyFont="1" applyFill="1" applyBorder="1"/>
    <xf numFmtId="167" fontId="4" fillId="3" borderId="43" xfId="0" applyNumberFormat="1" applyFont="1" applyFill="1" applyBorder="1"/>
    <xf numFmtId="3" fontId="3" fillId="3" borderId="43" xfId="0" applyNumberFormat="1" applyFont="1" applyFill="1" applyBorder="1" applyAlignment="1">
      <alignment horizontal="center"/>
    </xf>
    <xf numFmtId="164" fontId="3" fillId="3" borderId="43" xfId="0" applyNumberFormat="1" applyFont="1" applyFill="1" applyBorder="1" applyAlignment="1">
      <alignment horizontal="center"/>
    </xf>
    <xf numFmtId="3" fontId="3" fillId="3" borderId="44" xfId="0" applyNumberFormat="1" applyFont="1" applyFill="1" applyBorder="1"/>
    <xf numFmtId="164" fontId="4" fillId="3" borderId="4" xfId="0" applyNumberFormat="1" applyFont="1" applyFill="1" applyBorder="1"/>
    <xf numFmtId="168" fontId="4" fillId="3" borderId="4" xfId="0" applyNumberFormat="1" applyFont="1" applyFill="1" applyBorder="1"/>
    <xf numFmtId="0" fontId="13" fillId="3" borderId="4" xfId="0" applyFont="1" applyFill="1" applyBorder="1"/>
    <xf numFmtId="164" fontId="13" fillId="3" borderId="4" xfId="0" applyNumberFormat="1" applyFont="1" applyFill="1" applyBorder="1"/>
    <xf numFmtId="0" fontId="3" fillId="3" borderId="4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vertical="center" wrapText="1"/>
    </xf>
    <xf numFmtId="0" fontId="7" fillId="3" borderId="4" xfId="0" applyFont="1" applyFill="1" applyBorder="1" applyAlignment="1">
      <alignment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4" fillId="3" borderId="48" xfId="0" applyFont="1" applyFill="1" applyBorder="1" applyAlignment="1">
      <alignment vertical="center" wrapText="1"/>
    </xf>
    <xf numFmtId="0" fontId="13" fillId="0" borderId="24" xfId="0" applyFont="1" applyBorder="1" applyAlignment="1">
      <alignment wrapText="1"/>
    </xf>
    <xf numFmtId="0" fontId="4" fillId="3" borderId="49" xfId="0" applyFont="1" applyFill="1" applyBorder="1" applyAlignment="1">
      <alignment vertical="center" wrapText="1"/>
    </xf>
    <xf numFmtId="3" fontId="4" fillId="3" borderId="50" xfId="0" applyNumberFormat="1" applyFont="1" applyFill="1" applyBorder="1" applyAlignment="1">
      <alignment horizontal="center" vertical="center" wrapText="1"/>
    </xf>
    <xf numFmtId="0" fontId="4" fillId="3" borderId="50" xfId="0" applyFont="1" applyFill="1" applyBorder="1" applyAlignment="1">
      <alignment horizontal="center" vertical="center" wrapText="1"/>
    </xf>
    <xf numFmtId="3" fontId="4" fillId="3" borderId="50" xfId="0" applyNumberFormat="1" applyFont="1" applyFill="1" applyBorder="1" applyAlignment="1">
      <alignment vertical="center" wrapText="1"/>
    </xf>
    <xf numFmtId="3" fontId="3" fillId="3" borderId="24" xfId="0" applyNumberFormat="1" applyFont="1" applyFill="1" applyBorder="1" applyAlignment="1">
      <alignment vertical="center" wrapText="1"/>
    </xf>
    <xf numFmtId="3" fontId="4" fillId="3" borderId="24" xfId="0" applyNumberFormat="1" applyFont="1" applyFill="1" applyBorder="1" applyAlignment="1">
      <alignment vertical="center" wrapText="1"/>
    </xf>
    <xf numFmtId="3" fontId="3" fillId="3" borderId="50" xfId="0" applyNumberFormat="1" applyFont="1" applyFill="1" applyBorder="1" applyAlignment="1">
      <alignment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vertical="center" wrapText="1"/>
    </xf>
    <xf numFmtId="0" fontId="4" fillId="3" borderId="51" xfId="0" applyFont="1" applyFill="1" applyBorder="1" applyAlignment="1">
      <alignment vertical="center" wrapText="1"/>
    </xf>
    <xf numFmtId="3" fontId="3" fillId="3" borderId="52" xfId="0" applyNumberFormat="1" applyFont="1" applyFill="1" applyBorder="1" applyAlignment="1">
      <alignment vertical="center" wrapText="1"/>
    </xf>
    <xf numFmtId="3" fontId="4" fillId="3" borderId="52" xfId="0" applyNumberFormat="1" applyFont="1" applyFill="1" applyBorder="1" applyAlignment="1">
      <alignment vertical="center" wrapText="1"/>
    </xf>
    <xf numFmtId="164" fontId="4" fillId="3" borderId="24" xfId="0" applyNumberFormat="1" applyFont="1" applyFill="1" applyBorder="1" applyAlignment="1">
      <alignment vertical="center" wrapText="1"/>
    </xf>
    <xf numFmtId="3" fontId="3" fillId="3" borderId="53" xfId="0" applyNumberFormat="1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3" fontId="3" fillId="3" borderId="24" xfId="0" applyNumberFormat="1" applyFont="1" applyFill="1" applyBorder="1" applyAlignment="1">
      <alignment horizontal="right" vertical="center" wrapText="1"/>
    </xf>
    <xf numFmtId="164" fontId="4" fillId="3" borderId="4" xfId="0" applyNumberFormat="1" applyFont="1" applyFill="1" applyBorder="1" applyAlignment="1">
      <alignment vertical="center" wrapText="1"/>
    </xf>
    <xf numFmtId="9" fontId="4" fillId="3" borderId="4" xfId="0" applyNumberFormat="1" applyFont="1" applyFill="1" applyBorder="1" applyAlignment="1">
      <alignment vertical="center" wrapText="1"/>
    </xf>
    <xf numFmtId="0" fontId="3" fillId="6" borderId="24" xfId="0" applyFont="1" applyFill="1" applyBorder="1" applyAlignment="1">
      <alignment horizontal="center" vertical="center" wrapText="1"/>
    </xf>
    <xf numFmtId="166" fontId="4" fillId="3" borderId="4" xfId="0" applyNumberFormat="1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/>
    </xf>
    <xf numFmtId="0" fontId="4" fillId="3" borderId="24" xfId="0" applyFont="1" applyFill="1" applyBorder="1" applyAlignment="1">
      <alignment horizontal="center" vertical="center"/>
    </xf>
    <xf numFmtId="164" fontId="4" fillId="3" borderId="24" xfId="0" applyNumberFormat="1" applyFont="1" applyFill="1" applyBorder="1" applyAlignment="1">
      <alignment horizontal="center" vertical="center"/>
    </xf>
    <xf numFmtId="164" fontId="3" fillId="3" borderId="24" xfId="0" applyNumberFormat="1" applyFont="1" applyFill="1" applyBorder="1" applyAlignment="1">
      <alignment horizontal="center" vertical="center"/>
    </xf>
    <xf numFmtId="3" fontId="4" fillId="3" borderId="24" xfId="0" applyNumberFormat="1" applyFont="1" applyFill="1" applyBorder="1" applyAlignment="1">
      <alignment vertical="center"/>
    </xf>
    <xf numFmtId="166" fontId="4" fillId="3" borderId="24" xfId="0" applyNumberFormat="1" applyFont="1" applyFill="1" applyBorder="1" applyAlignment="1">
      <alignment horizontal="center" vertical="center" wrapText="1"/>
    </xf>
    <xf numFmtId="6" fontId="3" fillId="3" borderId="24" xfId="0" applyNumberFormat="1" applyFont="1" applyFill="1" applyBorder="1" applyAlignment="1">
      <alignment horizontal="center" vertical="center" wrapText="1"/>
    </xf>
    <xf numFmtId="169" fontId="4" fillId="3" borderId="24" xfId="0" applyNumberFormat="1" applyFont="1" applyFill="1" applyBorder="1" applyAlignment="1">
      <alignment vertical="center"/>
    </xf>
    <xf numFmtId="3" fontId="4" fillId="3" borderId="2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vertical="center"/>
    </xf>
    <xf numFmtId="3" fontId="4" fillId="3" borderId="24" xfId="0" applyNumberFormat="1" applyFont="1" applyFill="1" applyBorder="1" applyAlignment="1">
      <alignment horizontal="right" vertical="center"/>
    </xf>
    <xf numFmtId="0" fontId="4" fillId="3" borderId="53" xfId="0" applyFont="1" applyFill="1" applyBorder="1" applyAlignment="1">
      <alignment vertical="center"/>
    </xf>
    <xf numFmtId="164" fontId="4" fillId="3" borderId="53" xfId="0" applyNumberFormat="1" applyFont="1" applyFill="1" applyBorder="1" applyAlignment="1">
      <alignment vertical="center"/>
    </xf>
    <xf numFmtId="0" fontId="4" fillId="3" borderId="66" xfId="0" applyFont="1" applyFill="1" applyBorder="1" applyAlignment="1">
      <alignment vertical="center"/>
    </xf>
    <xf numFmtId="0" fontId="4" fillId="3" borderId="66" xfId="0" applyFont="1" applyFill="1" applyBorder="1" applyAlignment="1">
      <alignment vertical="center" wrapText="1"/>
    </xf>
    <xf numFmtId="0" fontId="15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1" fontId="3" fillId="3" borderId="4" xfId="0" applyNumberFormat="1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4" fillId="3" borderId="50" xfId="0" applyFont="1" applyFill="1" applyBorder="1" applyAlignment="1">
      <alignment horizontal="left" vertical="center" wrapText="1"/>
    </xf>
    <xf numFmtId="0" fontId="4" fillId="3" borderId="48" xfId="0" applyFont="1" applyFill="1" applyBorder="1" applyAlignment="1">
      <alignment vertical="center"/>
    </xf>
    <xf numFmtId="164" fontId="4" fillId="3" borderId="48" xfId="0" applyNumberFormat="1" applyFont="1" applyFill="1" applyBorder="1" applyAlignment="1">
      <alignment horizontal="right" vertical="center"/>
    </xf>
    <xf numFmtId="164" fontId="4" fillId="3" borderId="50" xfId="0" applyNumberFormat="1" applyFont="1" applyFill="1" applyBorder="1" applyAlignment="1">
      <alignment horizontal="right" vertical="center"/>
    </xf>
    <xf numFmtId="0" fontId="4" fillId="3" borderId="24" xfId="0" applyFont="1" applyFill="1" applyBorder="1" applyAlignment="1">
      <alignment horizontal="left" vertical="center" wrapText="1"/>
    </xf>
    <xf numFmtId="0" fontId="4" fillId="3" borderId="51" xfId="0" applyFont="1" applyFill="1" applyBorder="1" applyAlignment="1">
      <alignment vertical="center"/>
    </xf>
    <xf numFmtId="164" fontId="4" fillId="3" borderId="51" xfId="0" applyNumberFormat="1" applyFont="1" applyFill="1" applyBorder="1" applyAlignment="1">
      <alignment horizontal="right" vertical="center"/>
    </xf>
    <xf numFmtId="164" fontId="3" fillId="3" borderId="53" xfId="0" applyNumberFormat="1" applyFont="1" applyFill="1" applyBorder="1" applyAlignment="1">
      <alignment horizontal="right" vertical="center"/>
    </xf>
    <xf numFmtId="1" fontId="4" fillId="3" borderId="4" xfId="0" applyNumberFormat="1" applyFont="1" applyFill="1" applyBorder="1" applyAlignment="1">
      <alignment vertical="center"/>
    </xf>
    <xf numFmtId="0" fontId="7" fillId="3" borderId="4" xfId="0" applyFont="1" applyFill="1" applyBorder="1"/>
    <xf numFmtId="0" fontId="3" fillId="3" borderId="4" xfId="0" applyFont="1" applyFill="1" applyBorder="1" applyAlignment="1">
      <alignment horizontal="left"/>
    </xf>
    <xf numFmtId="0" fontId="3" fillId="3" borderId="4" xfId="0" applyFont="1" applyFill="1" applyBorder="1" applyAlignment="1">
      <alignment wrapText="1"/>
    </xf>
    <xf numFmtId="0" fontId="3" fillId="3" borderId="4" xfId="0" applyFont="1" applyFill="1" applyBorder="1"/>
    <xf numFmtId="0" fontId="4" fillId="3" borderId="4" xfId="0" applyFont="1" applyFill="1" applyBorder="1" applyAlignment="1">
      <alignment horizontal="left"/>
    </xf>
    <xf numFmtId="0" fontId="7" fillId="3" borderId="4" xfId="0" applyFont="1" applyFill="1" applyBorder="1" applyAlignment="1">
      <alignment vertical="top"/>
    </xf>
    <xf numFmtId="0" fontId="7" fillId="3" borderId="4" xfId="0" applyFont="1" applyFill="1" applyBorder="1" applyAlignment="1">
      <alignment vertical="top" wrapText="1"/>
    </xf>
    <xf numFmtId="0" fontId="3" fillId="3" borderId="51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vertical="center"/>
    </xf>
    <xf numFmtId="0" fontId="7" fillId="3" borderId="24" xfId="0" applyFont="1" applyFill="1" applyBorder="1" applyAlignment="1">
      <alignment wrapText="1"/>
    </xf>
    <xf numFmtId="0" fontId="7" fillId="3" borderId="48" xfId="0" applyFont="1" applyFill="1" applyBorder="1" applyAlignment="1">
      <alignment wrapText="1"/>
    </xf>
    <xf numFmtId="0" fontId="7" fillId="3" borderId="24" xfId="0" applyFont="1" applyFill="1" applyBorder="1"/>
    <xf numFmtId="0" fontId="7" fillId="3" borderId="48" xfId="0" applyFont="1" applyFill="1" applyBorder="1"/>
    <xf numFmtId="164" fontId="3" fillId="3" borderId="48" xfId="0" applyNumberFormat="1" applyFont="1" applyFill="1" applyBorder="1" applyAlignment="1">
      <alignment horizontal="right" vertical="center"/>
    </xf>
    <xf numFmtId="0" fontId="3" fillId="8" borderId="24" xfId="0" applyFont="1" applyFill="1" applyBorder="1" applyAlignment="1">
      <alignment horizontal="center"/>
    </xf>
    <xf numFmtId="164" fontId="7" fillId="3" borderId="24" xfId="0" applyNumberFormat="1" applyFont="1" applyFill="1" applyBorder="1"/>
    <xf numFmtId="0" fontId="7" fillId="3" borderId="24" xfId="0" applyFont="1" applyFill="1" applyBorder="1" applyAlignment="1">
      <alignment vertical="top" wrapText="1"/>
    </xf>
    <xf numFmtId="0" fontId="7" fillId="3" borderId="66" xfId="0" applyFont="1" applyFill="1" applyBorder="1" applyAlignment="1">
      <alignment vertical="top"/>
    </xf>
    <xf numFmtId="0" fontId="7" fillId="3" borderId="68" xfId="0" applyFont="1" applyFill="1" applyBorder="1" applyAlignment="1">
      <alignment vertical="top"/>
    </xf>
    <xf numFmtId="0" fontId="15" fillId="3" borderId="4" xfId="0" applyFont="1" applyFill="1" applyBorder="1"/>
    <xf numFmtId="0" fontId="15" fillId="3" borderId="4" xfId="0" applyFont="1" applyFill="1" applyBorder="1" applyAlignment="1">
      <alignment vertical="top" wrapText="1"/>
    </xf>
    <xf numFmtId="0" fontId="3" fillId="3" borderId="66" xfId="0" applyFont="1" applyFill="1" applyBorder="1" applyAlignment="1">
      <alignment vertical="center"/>
    </xf>
    <xf numFmtId="164" fontId="4" fillId="3" borderId="24" xfId="0" applyNumberFormat="1" applyFont="1" applyFill="1" applyBorder="1" applyAlignment="1">
      <alignment vertical="center"/>
    </xf>
    <xf numFmtId="164" fontId="14" fillId="3" borderId="24" xfId="0" applyNumberFormat="1" applyFont="1" applyFill="1" applyBorder="1" applyAlignment="1">
      <alignment vertical="center"/>
    </xf>
    <xf numFmtId="164" fontId="3" fillId="3" borderId="53" xfId="0" applyNumberFormat="1" applyFont="1" applyFill="1" applyBorder="1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vertical="center"/>
    </xf>
    <xf numFmtId="0" fontId="4" fillId="3" borderId="4" xfId="0" applyFont="1" applyFill="1" applyBorder="1" applyAlignment="1">
      <alignment vertical="top"/>
    </xf>
    <xf numFmtId="0" fontId="3" fillId="3" borderId="4" xfId="0" applyFont="1" applyFill="1" applyBorder="1" applyAlignment="1">
      <alignment horizontal="center"/>
    </xf>
    <xf numFmtId="164" fontId="3" fillId="3" borderId="24" xfId="0" applyNumberFormat="1" applyFont="1" applyFill="1" applyBorder="1" applyAlignment="1">
      <alignment vertical="center" wrapText="1"/>
    </xf>
    <xf numFmtId="0" fontId="14" fillId="3" borderId="4" xfId="0" applyFont="1" applyFill="1" applyBorder="1"/>
    <xf numFmtId="0" fontId="14" fillId="3" borderId="24" xfId="0" applyFont="1" applyFill="1" applyBorder="1" applyAlignment="1">
      <alignment vertical="center"/>
    </xf>
    <xf numFmtId="0" fontId="14" fillId="3" borderId="24" xfId="0" applyFont="1" applyFill="1" applyBorder="1" applyAlignment="1">
      <alignment vertical="center" wrapText="1"/>
    </xf>
    <xf numFmtId="3" fontId="14" fillId="3" borderId="24" xfId="0" applyNumberFormat="1" applyFont="1" applyFill="1" applyBorder="1" applyAlignment="1">
      <alignment vertical="center"/>
    </xf>
    <xf numFmtId="3" fontId="14" fillId="3" borderId="24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vertical="top"/>
    </xf>
    <xf numFmtId="164" fontId="3" fillId="3" borderId="53" xfId="0" applyNumberFormat="1" applyFont="1" applyFill="1" applyBorder="1"/>
    <xf numFmtId="164" fontId="3" fillId="3" borderId="24" xfId="0" applyNumberFormat="1" applyFont="1" applyFill="1" applyBorder="1"/>
    <xf numFmtId="164" fontId="14" fillId="3" borderId="24" xfId="0" applyNumberFormat="1" applyFont="1" applyFill="1" applyBorder="1" applyAlignment="1">
      <alignment vertical="center" wrapText="1"/>
    </xf>
    <xf numFmtId="164" fontId="14" fillId="3" borderId="24" xfId="0" applyNumberFormat="1" applyFont="1" applyFill="1" applyBorder="1" applyAlignment="1">
      <alignment horizontal="center" vertical="center"/>
    </xf>
    <xf numFmtId="0" fontId="4" fillId="3" borderId="69" xfId="0" applyFont="1" applyFill="1" applyBorder="1"/>
    <xf numFmtId="0" fontId="4" fillId="0" borderId="24" xfId="0" applyFont="1" applyBorder="1" applyAlignment="1">
      <alignment wrapText="1"/>
    </xf>
    <xf numFmtId="0" fontId="4" fillId="0" borderId="24" xfId="0" applyFont="1" applyBorder="1"/>
    <xf numFmtId="0" fontId="4" fillId="3" borderId="24" xfId="0" applyFont="1" applyFill="1" applyBorder="1"/>
    <xf numFmtId="164" fontId="4" fillId="3" borderId="24" xfId="0" applyNumberFormat="1" applyFont="1" applyFill="1" applyBorder="1"/>
    <xf numFmtId="164" fontId="4" fillId="3" borderId="24" xfId="0" applyNumberFormat="1" applyFont="1" applyFill="1" applyBorder="1" applyAlignment="1">
      <alignment horizontal="right"/>
    </xf>
    <xf numFmtId="0" fontId="4" fillId="3" borderId="51" xfId="0" applyFont="1" applyFill="1" applyBorder="1"/>
    <xf numFmtId="3" fontId="4" fillId="3" borderId="51" xfId="0" applyNumberFormat="1" applyFont="1" applyFill="1" applyBorder="1"/>
    <xf numFmtId="0" fontId="16" fillId="3" borderId="4" xfId="0" applyFont="1" applyFill="1" applyBorder="1"/>
    <xf numFmtId="0" fontId="20" fillId="3" borderId="4" xfId="0" applyFont="1" applyFill="1" applyBorder="1" applyAlignment="1">
      <alignment horizontal="left" vertical="center" wrapText="1"/>
    </xf>
    <xf numFmtId="0" fontId="20" fillId="3" borderId="4" xfId="0" applyFont="1" applyFill="1" applyBorder="1" applyAlignment="1">
      <alignment vertical="center"/>
    </xf>
    <xf numFmtId="0" fontId="5" fillId="3" borderId="8" xfId="0" applyFont="1" applyFill="1" applyBorder="1" applyAlignment="1">
      <alignment horizontal="left" vertical="center" wrapText="1"/>
    </xf>
    <xf numFmtId="0" fontId="2" fillId="0" borderId="9" xfId="0" applyFont="1" applyBorder="1"/>
    <xf numFmtId="0" fontId="2" fillId="0" borderId="10" xfId="0" applyFont="1" applyBorder="1"/>
    <xf numFmtId="0" fontId="3" fillId="3" borderId="20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3" fillId="3" borderId="21" xfId="0" applyFont="1" applyFill="1" applyBorder="1" applyAlignment="1">
      <alignment horizontal="center" vertical="center" wrapText="1"/>
    </xf>
    <xf numFmtId="0" fontId="2" fillId="0" borderId="25" xfId="0" applyFont="1" applyBorder="1"/>
    <xf numFmtId="0" fontId="5" fillId="3" borderId="12" xfId="0" applyFont="1" applyFill="1" applyBorder="1" applyAlignment="1">
      <alignment horizontal="left" vertical="center" wrapText="1"/>
    </xf>
    <xf numFmtId="0" fontId="2" fillId="0" borderId="13" xfId="0" applyFont="1" applyBorder="1"/>
    <xf numFmtId="0" fontId="2" fillId="0" borderId="14" xfId="0" applyFont="1" applyBorder="1"/>
    <xf numFmtId="0" fontId="1" fillId="2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2" fillId="0" borderId="22" xfId="0" applyFont="1" applyBorder="1"/>
    <xf numFmtId="0" fontId="6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17" fillId="3" borderId="8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17" fillId="3" borderId="6" xfId="0" applyFont="1" applyFill="1" applyBorder="1" applyAlignment="1">
      <alignment horizontal="left" vertical="center" wrapText="1"/>
    </xf>
    <xf numFmtId="0" fontId="3" fillId="3" borderId="30" xfId="0" applyFont="1" applyFill="1" applyBorder="1" applyAlignment="1">
      <alignment horizontal="center" vertical="center"/>
    </xf>
    <xf numFmtId="0" fontId="2" fillId="0" borderId="31" xfId="0" applyFont="1" applyBorder="1"/>
    <xf numFmtId="0" fontId="2" fillId="0" borderId="32" xfId="0" applyFont="1" applyBorder="1"/>
    <xf numFmtId="0" fontId="2" fillId="0" borderId="33" xfId="0" applyFont="1" applyBorder="1"/>
    <xf numFmtId="0" fontId="2" fillId="0" borderId="34" xfId="0" applyFont="1" applyBorder="1"/>
    <xf numFmtId="0" fontId="2" fillId="0" borderId="35" xfId="0" applyFont="1" applyBorder="1"/>
    <xf numFmtId="0" fontId="3" fillId="3" borderId="46" xfId="0" applyFont="1" applyFill="1" applyBorder="1" applyAlignment="1">
      <alignment horizontal="center" vertical="center" wrapText="1"/>
    </xf>
    <xf numFmtId="0" fontId="2" fillId="0" borderId="54" xfId="0" applyFont="1" applyBorder="1"/>
    <xf numFmtId="0" fontId="2" fillId="0" borderId="47" xfId="0" applyFont="1" applyBorder="1"/>
    <xf numFmtId="0" fontId="4" fillId="3" borderId="55" xfId="0" applyFont="1" applyFill="1" applyBorder="1" applyAlignment="1">
      <alignment horizontal="left" vertical="center" wrapText="1"/>
    </xf>
    <xf numFmtId="0" fontId="2" fillId="0" borderId="56" xfId="0" applyFont="1" applyBorder="1"/>
    <xf numFmtId="0" fontId="2" fillId="0" borderId="57" xfId="0" applyFont="1" applyBorder="1"/>
    <xf numFmtId="0" fontId="2" fillId="0" borderId="58" xfId="0" applyFont="1" applyBorder="1"/>
    <xf numFmtId="0" fontId="0" fillId="0" borderId="0" xfId="0" applyFont="1" applyAlignment="1"/>
    <xf numFmtId="0" fontId="2" fillId="0" borderId="59" xfId="0" applyFont="1" applyBorder="1"/>
    <xf numFmtId="0" fontId="2" fillId="0" borderId="60" xfId="0" applyFont="1" applyBorder="1"/>
    <xf numFmtId="0" fontId="2" fillId="0" borderId="61" xfId="0" applyFont="1" applyBorder="1"/>
    <xf numFmtId="0" fontId="2" fillId="0" borderId="62" xfId="0" applyFont="1" applyBorder="1"/>
    <xf numFmtId="0" fontId="3" fillId="6" borderId="46" xfId="0" applyFont="1" applyFill="1" applyBorder="1" applyAlignment="1">
      <alignment horizontal="center" vertical="center" wrapText="1"/>
    </xf>
    <xf numFmtId="0" fontId="3" fillId="5" borderId="45" xfId="0" applyFont="1" applyFill="1" applyBorder="1" applyAlignment="1">
      <alignment horizontal="center" vertical="center" wrapText="1"/>
    </xf>
    <xf numFmtId="0" fontId="3" fillId="5" borderId="46" xfId="0" applyFont="1" applyFill="1" applyBorder="1" applyAlignment="1">
      <alignment horizontal="center" vertical="center" wrapText="1"/>
    </xf>
    <xf numFmtId="0" fontId="6" fillId="5" borderId="45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/>
    </xf>
    <xf numFmtId="0" fontId="2" fillId="0" borderId="63" xfId="0" applyFont="1" applyBorder="1"/>
    <xf numFmtId="0" fontId="7" fillId="3" borderId="8" xfId="0" applyFont="1" applyFill="1" applyBorder="1" applyAlignment="1">
      <alignment horizontal="left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64" xfId="0" applyFont="1" applyFill="1" applyBorder="1" applyAlignment="1">
      <alignment horizontal="center" vertical="center" wrapText="1"/>
    </xf>
    <xf numFmtId="0" fontId="2" fillId="0" borderId="65" xfId="0" applyFont="1" applyBorder="1"/>
    <xf numFmtId="0" fontId="6" fillId="3" borderId="45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/>
    </xf>
    <xf numFmtId="0" fontId="2" fillId="0" borderId="67" xfId="0" applyFont="1" applyBorder="1"/>
    <xf numFmtId="0" fontId="15" fillId="3" borderId="45" xfId="0" applyFont="1" applyFill="1" applyBorder="1" applyAlignment="1">
      <alignment horizontal="center" vertical="center" wrapText="1"/>
    </xf>
    <xf numFmtId="0" fontId="3" fillId="7" borderId="45" xfId="0" applyFont="1" applyFill="1" applyBorder="1" applyAlignment="1">
      <alignment horizontal="center" vertical="center" wrapText="1"/>
    </xf>
    <xf numFmtId="0" fontId="15" fillId="3" borderId="46" xfId="0" applyFont="1" applyFill="1" applyBorder="1" applyAlignment="1">
      <alignment horizontal="center"/>
    </xf>
    <xf numFmtId="0" fontId="3" fillId="8" borderId="46" xfId="0" applyFont="1" applyFill="1" applyBorder="1" applyAlignment="1">
      <alignment horizontal="center"/>
    </xf>
    <xf numFmtId="0" fontId="3" fillId="3" borderId="46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left"/>
    </xf>
    <xf numFmtId="0" fontId="4" fillId="3" borderId="8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23</xdr:row>
      <xdr:rowOff>47625</xdr:rowOff>
    </xdr:from>
    <xdr:ext cx="8582025" cy="29908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TO%20DEFINITIVO%202011\MEDICINA\ODONTOLOGIA%20PTO%202011\ENFERMERIA\ENFERMERIA%20PREGRADO%20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AUSTRO\2012-01\PPTO%20KATHERINNE\FACULTAD%20DE%20INGENIERIA%202012\DIRECCION%20FACULTAD%20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AUSTRO\2011-01\EJECUCION%20PRESUPUESTAL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sta&#241;ojorge\AppData\Local\Microsoft\Windows\Temporary%20Internet%20Files\Content.Outlook\2YXQ44FP\Artes%20plasticas\ARTES%20PLASTICAS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sta&#241;ojorge\AppData\Local\Microsoft\Windows\Temporary%20Internet%20Files\Content.Outlook\2YXQ44FP\Arte%20dram&#225;tico\ARTE_DRAMATICO_201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TO%20DEFINITIVO%202011\PRESUPUESTO%202011%20-%20FEBRERO%201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ESUPUESTO"/>
      <sheetName val="RES.GESTION"/>
      <sheetName val="ALUMNOS"/>
      <sheetName val="MAT."/>
      <sheetName val="NOMINA"/>
      <sheetName val="HONORARIOS"/>
      <sheetName val="CONVENIOS"/>
      <sheetName val="EDUC.CONT."/>
      <sheetName val="ASESOR.Y.CONSULT."/>
      <sheetName val="PROY INVEST."/>
      <sheetName val="P.PROY.SOCIAL"/>
      <sheetName val="GEST.REC.HUM."/>
      <sheetName val="OTROS PROY."/>
      <sheetName val="SALIDAS"/>
      <sheetName val="BIBLIOTECA"/>
      <sheetName val="AFILIACIONES"/>
      <sheetName val="IMPRESOS.PUBLIC"/>
      <sheetName val="MANTEN.EQUIP."/>
      <sheetName val="INVER.EQUIPO.COMP"/>
      <sheetName val="INVER.OTROS.EQUIPOS"/>
      <sheetName val="INVER.MUEBLES"/>
      <sheetName val="ADECUAC.LOCATIVAS"/>
      <sheetName val="Hoja1"/>
      <sheetName val="Base 1"/>
      <sheetName val="Base 2"/>
      <sheetName val="Base 3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ESUPUESTO"/>
      <sheetName val="RES.GESTION"/>
      <sheetName val="ALUMNOS"/>
      <sheetName val="MAT."/>
      <sheetName val="NOMINA"/>
      <sheetName val="Hoja2"/>
      <sheetName val="HONORARIOS"/>
      <sheetName val="CONVENIOS"/>
      <sheetName val="EDUC.CONT."/>
      <sheetName val="ASESOR.Y.CONSULT."/>
      <sheetName val="PROY INVEST."/>
      <sheetName val="P.PROY.SOCIAL"/>
      <sheetName val="GEST.REC.HUM."/>
      <sheetName val="OTROS PROY."/>
      <sheetName val="SALIDAS"/>
      <sheetName val="BIBLIOTECA"/>
      <sheetName val="AFILIACIONES"/>
      <sheetName val="IMPRESOS.PUBLIC"/>
      <sheetName val="MANTEN.EQUIP."/>
      <sheetName val="INVER.EQUIPO.COMP"/>
      <sheetName val="INVER.OTROS.EQUIPOS"/>
      <sheetName val="INVER.MUEBLES"/>
      <sheetName val="ADECUAC.LOCATIVAS"/>
      <sheetName val="Base 3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 CONS."/>
      <sheetName val="Inversiones 2010"/>
      <sheetName val="Hoja20"/>
      <sheetName val="GRAF.EJEC.CONS"/>
      <sheetName val="Grafica de Ingresos"/>
      <sheetName val="Grafica de Gastos"/>
      <sheetName val="RESUMEN"/>
      <sheetName val="EJEC. INGRESOS"/>
      <sheetName val="GRAF EJEC INGRESOS"/>
      <sheetName val="EJEC.GASTOS"/>
      <sheetName val="GRAF EJEC GASTOS"/>
      <sheetName val="EJEC.EXCEDENTES"/>
      <sheetName val="GRAF EJEC EXCEDENTES"/>
      <sheetName val="MEDICINA"/>
      <sheetName val="Preg MED"/>
      <sheetName val="Anestesia y Ream"/>
      <sheetName val="Anestesia C y T"/>
      <sheetName val="Cardiología"/>
      <sheetName val="Card. Ped."/>
      <sheetName val="Cir. Columna"/>
      <sheetName val="Cir. Mano"/>
      <sheetName val="Cir. Torax"/>
      <sheetName val="Cir. Gral"/>
      <sheetName val="Cir. Plas"/>
      <sheetName val="Cir. Vascular"/>
      <sheetName val="Dermatologia"/>
      <sheetName val="Epid. Clinica"/>
      <sheetName val="Epid. Gral"/>
      <sheetName val="Ergonomia"/>
      <sheetName val="Gastro. Ped."/>
      <sheetName val="Ger. Calidad S"/>
      <sheetName val="Gine. y Obs."/>
      <sheetName val="M. interna"/>
      <sheetName val="Higiene I."/>
      <sheetName val="Med. Critica"/>
      <sheetName val="Med. Deporte"/>
      <sheetName val="Med. Dolor"/>
      <sheetName val="Med. Fam"/>
      <sheetName val="Med. Fisi y R"/>
      <sheetName val="Nefro. P."/>
      <sheetName val="Neonatologia"/>
      <sheetName val="Neumologia"/>
      <sheetName val="Neumologia P"/>
      <sheetName val="Neurocirugia"/>
      <sheetName val="Neurologia"/>
      <sheetName val="Oftalmologia"/>
      <sheetName val="Oncologia"/>
      <sheetName val="Ortopedia"/>
      <sheetName val="Psiquiatria"/>
      <sheetName val="Pediatria"/>
      <sheetName val="Psi. Inf."/>
      <sheetName val="Psi. Enlace"/>
      <sheetName val="Radiologia"/>
      <sheetName val="Reumatologia"/>
      <sheetName val="Salud Fam."/>
      <sheetName val="Salud Ocup."/>
      <sheetName val="Urologia"/>
      <sheetName val="Maestria Ciencias B"/>
      <sheetName val="Admon Post.M"/>
      <sheetName val="Lab. Med"/>
      <sheetName val="E. Continuda M"/>
      <sheetName val="Prog. Esp. Med."/>
      <sheetName val="Lab. Cir. Exper."/>
      <sheetName val="ODONTOL."/>
      <sheetName val="Preg ODO"/>
      <sheetName val="Cir.O"/>
      <sheetName val="Perio"/>
      <sheetName val="Ortod"/>
      <sheetName val="Odontp"/>
      <sheetName val="Prost"/>
      <sheetName val="End"/>
      <sheetName val="Oper.D"/>
      <sheetName val="Ad.Pos ODO"/>
      <sheetName val="Clin ODO"/>
      <sheetName val="Edu.Cont ODO"/>
      <sheetName val="Prog.Esp ODO"/>
      <sheetName val="ENFERM"/>
      <sheetName val="PREG ENF"/>
      <sheetName val="MAEST ENF"/>
      <sheetName val="EDUCONT ENF"/>
      <sheetName val="INST.QUIR."/>
      <sheetName val="Preg INST"/>
      <sheetName val="OPTOM."/>
      <sheetName val="Preg OPT"/>
      <sheetName val="BIOLOGIA"/>
      <sheetName val="PREG BIOL"/>
      <sheetName val="PROG.ESP BIOL"/>
      <sheetName val="EDUCONT BIOL"/>
      <sheetName val="ADMON EMP"/>
      <sheetName val="PREG ADM"/>
      <sheetName val="EDUCONT ADM"/>
      <sheetName val="DISEÑO"/>
      <sheetName val="PREG DIS"/>
      <sheetName val="CTRO DIS"/>
      <sheetName val="PROG.ESP DIS"/>
      <sheetName val="EDUCONT DIS"/>
      <sheetName val="PSICOL"/>
      <sheetName val="Preg.D PSIC"/>
      <sheetName val="Preg.N PSIC"/>
      <sheetName val="Ps.Salu"/>
      <sheetName val="Ps.Ocu"/>
      <sheetName val="Ps.Dep"/>
      <sheetName val="Ps.Soc"/>
      <sheetName val="Ps.Cl.Aut"/>
      <sheetName val="Ps.Cl.Inf"/>
      <sheetName val="Maes"/>
      <sheetName val="A.Post PSIC"/>
      <sheetName val="Labor PSIC"/>
      <sheetName val="Educ.C PSIC"/>
      <sheetName val="ING AMB."/>
      <sheetName val="Preg AMB"/>
      <sheetName val="Sal.y Amb"/>
      <sheetName val="Labor AMB"/>
      <sheetName val="Educ.Cont AMB"/>
      <sheetName val="Prog.Esp AMB"/>
      <sheetName val="SISTEMAS"/>
      <sheetName val="Preg.D SIS"/>
      <sheetName val="Preg.N SIS"/>
      <sheetName val="Educ.Cont SIS"/>
      <sheetName val="ING ELEC."/>
      <sheetName val="Preg.D ELEC"/>
      <sheetName val="Preg.N ELE"/>
      <sheetName val="Educ.Cont ELE"/>
      <sheetName val="Labor ELEC"/>
      <sheetName val="INDUST."/>
      <sheetName val="PREG IIND"/>
      <sheetName val="Ger.Proy"/>
      <sheetName val="GER.PROD"/>
      <sheetName val="Educ.Cont IIND"/>
      <sheetName val="MUSICA"/>
      <sheetName val="Preg MUS"/>
      <sheetName val="Orqu"/>
      <sheetName val="Educ.Cont MUS"/>
      <sheetName val="ARTE DRAM."/>
      <sheetName val="PREG ARTE D"/>
      <sheetName val="EDUCONT DRAM"/>
      <sheetName val="ART. PLAST."/>
      <sheetName val="PREG ART PLAS"/>
      <sheetName val="EDUCONT ART PLA"/>
      <sheetName val="FAC EDUC."/>
      <sheetName val="lic.educ.bil"/>
      <sheetName val="lic.ped.inf"/>
      <sheetName val="Esp.Educ.Bil"/>
      <sheetName val="Ctro.Leng"/>
      <sheetName val="Prog.Esp EDU"/>
      <sheetName val="Educ.D"/>
      <sheetName val="Adm.F.Educ"/>
      <sheetName val="Educ.Con EDU"/>
      <sheetName val="Esp.Doc.Univ"/>
      <sheetName val="BIOETICA"/>
      <sheetName val="ESPEC BIOE"/>
      <sheetName val="MAEST BIOE"/>
      <sheetName val="DOCT BIOE"/>
      <sheetName val="EDUCONT BIOE"/>
      <sheetName val="DPTO BIOE"/>
      <sheetName val="HUMAN."/>
      <sheetName val="Preg HUM"/>
      <sheetName val="Esp.Fil"/>
      <sheetName val="Dpto HUM"/>
      <sheetName val="Educ.Cont HUM"/>
      <sheetName val="COLEGIO"/>
      <sheetName val="COLEG"/>
      <sheetName val="BASICO"/>
      <sheetName val="BASIC"/>
      <sheetName val="PRE-ICFES"/>
      <sheetName val="SIM CLIN"/>
      <sheetName val="Educ.Cont SIM"/>
      <sheetName val="Dpto SIM"/>
      <sheetName val="INVEST."/>
      <sheetName val="UIBO"/>
      <sheetName val="Biolog.M"/>
      <sheetName val="Gen.Mol"/>
      <sheetName val="Neuroc"/>
      <sheetName val="Sal.Amb"/>
      <sheetName val="UGRA"/>
      <sheetName val="Virol"/>
      <sheetName val="Admon INV"/>
      <sheetName val="Educont INV."/>
      <sheetName val="ADMON GEN."/>
      <sheetName val="AdmonGral"/>
      <sheetName val="Bienestar"/>
      <sheetName val="Tecnol"/>
      <sheetName val="Bibliot"/>
      <sheetName val="Audiov"/>
      <sheetName val="Admon Post"/>
      <sheetName val="Admon Educont"/>
      <sheetName val="Clin.Nva"/>
      <sheetName val="Matem"/>
      <sheetName val="ESP-MAE-DOCT"/>
      <sheetName val="EDU.CONT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ENU"/>
      <sheetName val="PRESUPUESTO"/>
      <sheetName val="RES.GESTION"/>
      <sheetName val="ALUMNOS"/>
      <sheetName val="MAT."/>
      <sheetName val="NOMINA"/>
      <sheetName val="Hoja2"/>
      <sheetName val="HONORARIOS"/>
      <sheetName val="CONVENIOS"/>
      <sheetName val="EDUC.CONT."/>
      <sheetName val="ASESOR.Y.CONSULT."/>
      <sheetName val="PROY INVEST."/>
      <sheetName val="P.PROY.SOCIAL"/>
      <sheetName val="GEST.REC.HUM."/>
      <sheetName val="OTROS PROY."/>
      <sheetName val="SALIDAS"/>
      <sheetName val="BIBLIOTECA"/>
      <sheetName val="AFILIACIONES"/>
      <sheetName val="IMPRESOS.PUBLIC"/>
      <sheetName val="MANTEN.EQUIP."/>
      <sheetName val="INVER.EQUIPO.COMP"/>
      <sheetName val="INVER.OTROS.EQUIPOS"/>
      <sheetName val="INVER.MUEBLES"/>
      <sheetName val="ADECUAC.LOCATIVAS"/>
      <sheetName val="Base 3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ESUPUESTO"/>
      <sheetName val="RES.GESTION"/>
      <sheetName val="ALUMNOS"/>
      <sheetName val="MAT."/>
      <sheetName val="NOMINA"/>
      <sheetName val="Hoja2"/>
      <sheetName val="HONORARIOS"/>
      <sheetName val="CONVENIOS"/>
      <sheetName val="EDUC.CONT."/>
      <sheetName val="ASESOR.Y.CONSULT."/>
      <sheetName val="PROY INVEST."/>
      <sheetName val="P.PROY.SOCIAL"/>
      <sheetName val="GEST.REC.HUM."/>
      <sheetName val="OTROS PROY."/>
      <sheetName val="SALIDAS"/>
      <sheetName val="BIBLIOTECA"/>
      <sheetName val="AFILIACIONES"/>
      <sheetName val="IMPRESOS.PUBLIC"/>
      <sheetName val="MANTEN.EQUIP."/>
      <sheetName val="INVER.EQUIPO.COMP"/>
      <sheetName val="INVER.OTROS.EQUIPOS"/>
      <sheetName val="INVER.MUEBLES"/>
      <sheetName val="ADECUAC.LOCATIVAS"/>
      <sheetName val="EJE JULIO NOV"/>
      <sheetName val="Base 3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ONSOLIDADO (2)"/>
      <sheetName val="COMP"/>
      <sheetName val="BALAN"/>
      <sheetName val="INVERS"/>
      <sheetName val="CONSOLIDADO"/>
      <sheetName val="Hoja1"/>
      <sheetName val="Hoja2"/>
      <sheetName val="MEDICINA"/>
      <sheetName val="ODONTOLOGIA"/>
      <sheetName val="ENFERMERIA"/>
      <sheetName val="OPTOMETRIA"/>
      <sheetName val="INSTRUM.QUIR."/>
      <sheetName val="BIOLOGIA"/>
      <sheetName val="ADMON EMP."/>
      <sheetName val="DISEÑO"/>
      <sheetName val="PSICOLOGIA"/>
      <sheetName val="ING.AMBIENT"/>
      <sheetName val="ING ELECT"/>
      <sheetName val="ING INDUST"/>
      <sheetName val="ING SISTEM"/>
      <sheetName val="FOR.MUSIC"/>
      <sheetName val="ARTES PLAST"/>
      <sheetName val="ARTES ESCEN"/>
      <sheetName val="FAC.EDUCAC"/>
      <sheetName val="BIOETICA"/>
      <sheetName val="HUMANIDADES"/>
      <sheetName val="COLEGIO"/>
      <sheetName val="CURSO BAS"/>
      <sheetName val="SIMULACION"/>
      <sheetName val="DIV INVEST"/>
      <sheetName val="ADMON GENERAL"/>
      <sheetName val="CONSOL.EDU.CONT"/>
      <sheetName val="CONSOL.POS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B11" sqref="B11:I11"/>
    </sheetView>
  </sheetViews>
  <sheetFormatPr baseColWidth="10" defaultColWidth="12.5703125" defaultRowHeight="15" customHeight="1" x14ac:dyDescent="0.2"/>
  <cols>
    <col min="1" max="1" width="37.28515625" customWidth="1"/>
    <col min="2" max="2" width="17.7109375" customWidth="1"/>
    <col min="3" max="5" width="13.28515625" customWidth="1"/>
    <col min="6" max="7" width="12.7109375" customWidth="1"/>
    <col min="8" max="8" width="18.7109375" customWidth="1"/>
    <col min="9" max="9" width="16.7109375" customWidth="1"/>
    <col min="10" max="10" width="15.7109375" customWidth="1"/>
    <col min="11" max="11" width="10.7109375" customWidth="1"/>
    <col min="12" max="26" width="10" customWidth="1"/>
  </cols>
  <sheetData>
    <row r="1" spans="1:26" ht="12.75" customHeight="1" x14ac:dyDescent="0.2">
      <c r="A1" s="192" t="s">
        <v>0</v>
      </c>
      <c r="B1" s="193"/>
      <c r="C1" s="193"/>
      <c r="D1" s="193"/>
      <c r="E1" s="193"/>
      <c r="F1" s="193"/>
      <c r="G1" s="193"/>
      <c r="H1" s="193"/>
      <c r="I1" s="194"/>
      <c r="J1" s="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3" t="s">
        <v>1</v>
      </c>
      <c r="B2" s="195"/>
      <c r="C2" s="193"/>
      <c r="D2" s="193"/>
      <c r="E2" s="193"/>
      <c r="F2" s="193"/>
      <c r="G2" s="193"/>
      <c r="H2" s="193"/>
      <c r="I2" s="194"/>
      <c r="J2" s="1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">
      <c r="A3" s="4" t="s">
        <v>2</v>
      </c>
      <c r="B3" s="191"/>
      <c r="C3" s="176"/>
      <c r="D3" s="176"/>
      <c r="E3" s="176"/>
      <c r="F3" s="176"/>
      <c r="G3" s="176"/>
      <c r="H3" s="176"/>
      <c r="I3" s="177"/>
      <c r="J3" s="1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">
      <c r="A4" s="4" t="s">
        <v>3</v>
      </c>
      <c r="B4" s="191"/>
      <c r="C4" s="176"/>
      <c r="D4" s="176"/>
      <c r="E4" s="176"/>
      <c r="F4" s="176"/>
      <c r="G4" s="176"/>
      <c r="H4" s="176"/>
      <c r="I4" s="177"/>
      <c r="J4" s="1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">
      <c r="A5" s="5" t="s">
        <v>4</v>
      </c>
      <c r="B5" s="191"/>
      <c r="C5" s="176"/>
      <c r="D5" s="176"/>
      <c r="E5" s="176"/>
      <c r="F5" s="176"/>
      <c r="G5" s="176"/>
      <c r="H5" s="176"/>
      <c r="I5" s="177"/>
      <c r="J5" s="6"/>
      <c r="K5" s="6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5" t="s">
        <v>5</v>
      </c>
      <c r="B6" s="175"/>
      <c r="C6" s="176"/>
      <c r="D6" s="176"/>
      <c r="E6" s="176"/>
      <c r="F6" s="176"/>
      <c r="G6" s="176"/>
      <c r="H6" s="176"/>
      <c r="I6" s="177"/>
      <c r="J6" s="6"/>
      <c r="K6" s="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7" t="s">
        <v>6</v>
      </c>
      <c r="B7" s="191"/>
      <c r="C7" s="176"/>
      <c r="D7" s="176"/>
      <c r="E7" s="176"/>
      <c r="F7" s="176"/>
      <c r="G7" s="176"/>
      <c r="H7" s="176"/>
      <c r="I7" s="177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7" t="s">
        <v>7</v>
      </c>
      <c r="B8" s="175"/>
      <c r="C8" s="176"/>
      <c r="D8" s="176"/>
      <c r="E8" s="176"/>
      <c r="F8" s="176"/>
      <c r="G8" s="176"/>
      <c r="H8" s="176"/>
      <c r="I8" s="177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" customHeight="1" x14ac:dyDescent="0.2">
      <c r="A9" s="7" t="s">
        <v>8</v>
      </c>
      <c r="B9" s="175"/>
      <c r="C9" s="176"/>
      <c r="D9" s="176"/>
      <c r="E9" s="176"/>
      <c r="F9" s="176"/>
      <c r="G9" s="176"/>
      <c r="H9" s="176"/>
      <c r="I9" s="177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7" t="s">
        <v>9</v>
      </c>
      <c r="B10" s="175"/>
      <c r="C10" s="176"/>
      <c r="D10" s="176"/>
      <c r="E10" s="176"/>
      <c r="F10" s="176"/>
      <c r="G10" s="176"/>
      <c r="H10" s="176"/>
      <c r="I10" s="177"/>
      <c r="J10" s="1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7" t="s">
        <v>10</v>
      </c>
      <c r="B11" s="175"/>
      <c r="C11" s="176"/>
      <c r="D11" s="176"/>
      <c r="E11" s="176"/>
      <c r="F11" s="176"/>
      <c r="G11" s="176"/>
      <c r="H11" s="176"/>
      <c r="I11" s="177"/>
      <c r="J11" s="1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" t="s">
        <v>11</v>
      </c>
      <c r="B12" s="175"/>
      <c r="C12" s="176"/>
      <c r="D12" s="176"/>
      <c r="E12" s="176"/>
      <c r="F12" s="176"/>
      <c r="G12" s="176"/>
      <c r="H12" s="176"/>
      <c r="I12" s="177"/>
      <c r="J12" s="1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" t="s">
        <v>12</v>
      </c>
      <c r="B13" s="175"/>
      <c r="C13" s="176"/>
      <c r="D13" s="176"/>
      <c r="E13" s="176"/>
      <c r="F13" s="176"/>
      <c r="G13" s="176"/>
      <c r="H13" s="176"/>
      <c r="I13" s="177"/>
      <c r="J13" s="1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" t="s">
        <v>13</v>
      </c>
      <c r="B14" s="175"/>
      <c r="C14" s="176"/>
      <c r="D14" s="176"/>
      <c r="E14" s="176"/>
      <c r="F14" s="176"/>
      <c r="G14" s="176"/>
      <c r="H14" s="176"/>
      <c r="I14" s="177"/>
      <c r="J14" s="1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8" t="s">
        <v>14</v>
      </c>
      <c r="B15" s="182"/>
      <c r="C15" s="183"/>
      <c r="D15" s="183"/>
      <c r="E15" s="183"/>
      <c r="F15" s="183"/>
      <c r="G15" s="183"/>
      <c r="H15" s="183"/>
      <c r="I15" s="184"/>
      <c r="J15" s="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185" t="s">
        <v>15</v>
      </c>
      <c r="B16" s="183"/>
      <c r="C16" s="183"/>
      <c r="D16" s="183"/>
      <c r="E16" s="183"/>
      <c r="F16" s="183"/>
      <c r="G16" s="183"/>
      <c r="H16" s="183"/>
      <c r="I16" s="184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186" t="s">
        <v>16</v>
      </c>
      <c r="B17" s="188">
        <f>+B3</f>
        <v>0</v>
      </c>
      <c r="C17" s="189" t="s">
        <v>17</v>
      </c>
      <c r="D17" s="190"/>
      <c r="E17" s="178" t="s">
        <v>18</v>
      </c>
      <c r="F17" s="189" t="s">
        <v>19</v>
      </c>
      <c r="G17" s="190"/>
      <c r="H17" s="178" t="s">
        <v>20</v>
      </c>
      <c r="I17" s="180" t="s">
        <v>21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187"/>
      <c r="B18" s="179"/>
      <c r="C18" s="9" t="s">
        <v>22</v>
      </c>
      <c r="D18" s="9" t="s">
        <v>23</v>
      </c>
      <c r="E18" s="179"/>
      <c r="F18" s="9" t="s">
        <v>22</v>
      </c>
      <c r="G18" s="9" t="s">
        <v>23</v>
      </c>
      <c r="H18" s="179"/>
      <c r="I18" s="18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10" t="s">
        <v>24</v>
      </c>
      <c r="B19" s="11">
        <f>+Personal!Q19</f>
        <v>0</v>
      </c>
      <c r="C19" s="11">
        <f>+Personal!R19</f>
        <v>0</v>
      </c>
      <c r="D19" s="11">
        <f>+Personal!S19</f>
        <v>0</v>
      </c>
      <c r="E19" s="11">
        <f t="shared" ref="E19:E30" si="0">C19+D19</f>
        <v>0</v>
      </c>
      <c r="F19" s="11">
        <f>+Personal!T19</f>
        <v>0</v>
      </c>
      <c r="G19" s="11">
        <f>+Personal!U19</f>
        <v>0</v>
      </c>
      <c r="H19" s="11">
        <f t="shared" ref="H19:H30" si="1">SUM(F19:G19)</f>
        <v>0</v>
      </c>
      <c r="I19" s="12">
        <f t="shared" ref="I19:I30" si="2">+B19+E19+H19</f>
        <v>0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13" t="s">
        <v>25</v>
      </c>
      <c r="B20" s="11">
        <f>'Equipos '!G20</f>
        <v>0</v>
      </c>
      <c r="C20" s="11">
        <f>'Equipos '!H20</f>
        <v>0</v>
      </c>
      <c r="D20" s="11">
        <f>'Equipos '!I20</f>
        <v>0</v>
      </c>
      <c r="E20" s="11">
        <f t="shared" si="0"/>
        <v>0</v>
      </c>
      <c r="F20" s="11">
        <f>+'Equipos '!J20</f>
        <v>0</v>
      </c>
      <c r="G20" s="11">
        <f>+'Equipos '!K20</f>
        <v>0</v>
      </c>
      <c r="H20" s="11">
        <f t="shared" si="1"/>
        <v>0</v>
      </c>
      <c r="I20" s="12">
        <f t="shared" si="2"/>
        <v>0</v>
      </c>
      <c r="J20" s="14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10" t="s">
        <v>26</v>
      </c>
      <c r="B21" s="11">
        <f>Materiales!F20</f>
        <v>0</v>
      </c>
      <c r="C21" s="11">
        <f>+Materiales!G20</f>
        <v>0</v>
      </c>
      <c r="D21" s="11">
        <f>+Materiales!H20</f>
        <v>0</v>
      </c>
      <c r="E21" s="11">
        <f t="shared" si="0"/>
        <v>0</v>
      </c>
      <c r="F21" s="11">
        <f>+Materiales!I20</f>
        <v>0</v>
      </c>
      <c r="G21" s="11">
        <f>+Materiales!J20</f>
        <v>0</v>
      </c>
      <c r="H21" s="11">
        <f t="shared" si="1"/>
        <v>0</v>
      </c>
      <c r="I21" s="12">
        <f t="shared" si="2"/>
        <v>0</v>
      </c>
      <c r="J21" s="1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10" t="s">
        <v>27</v>
      </c>
      <c r="B22" s="11">
        <f>+Viajes!N20</f>
        <v>0</v>
      </c>
      <c r="C22" s="11">
        <f>+Viajes!O20</f>
        <v>0</v>
      </c>
      <c r="D22" s="11">
        <f>+Viajes!P20</f>
        <v>0</v>
      </c>
      <c r="E22" s="11">
        <f t="shared" si="0"/>
        <v>0</v>
      </c>
      <c r="F22" s="11">
        <f>+Viajes!Q20</f>
        <v>0</v>
      </c>
      <c r="G22" s="11">
        <f>+Viajes!R20</f>
        <v>0</v>
      </c>
      <c r="H22" s="11">
        <f t="shared" si="1"/>
        <v>0</v>
      </c>
      <c r="I22" s="12">
        <f t="shared" si="2"/>
        <v>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10" t="s">
        <v>28</v>
      </c>
      <c r="B23" s="11">
        <f>+'Salida de campo'!N20</f>
        <v>0</v>
      </c>
      <c r="C23" s="11">
        <f>+'Salida de campo'!O20</f>
        <v>0</v>
      </c>
      <c r="D23" s="11">
        <f>+'Salida de campo'!P20</f>
        <v>0</v>
      </c>
      <c r="E23" s="11">
        <f t="shared" si="0"/>
        <v>0</v>
      </c>
      <c r="F23" s="11">
        <f>+'Salida de campo'!Q20</f>
        <v>0</v>
      </c>
      <c r="G23" s="11">
        <f>+'Salida de campo'!R20</f>
        <v>0</v>
      </c>
      <c r="H23" s="11">
        <f t="shared" si="1"/>
        <v>0</v>
      </c>
      <c r="I23" s="12">
        <f t="shared" si="2"/>
        <v>0</v>
      </c>
      <c r="J23" s="14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10" t="s">
        <v>29</v>
      </c>
      <c r="B24" s="11">
        <f>+'Servicios técnicos'!F20</f>
        <v>0</v>
      </c>
      <c r="C24" s="11">
        <f>+'Servicios técnicos'!G20</f>
        <v>0</v>
      </c>
      <c r="D24" s="11">
        <f>+'Servicios técnicos'!H20</f>
        <v>0</v>
      </c>
      <c r="E24" s="11">
        <f t="shared" si="0"/>
        <v>0</v>
      </c>
      <c r="F24" s="11">
        <f>+'Servicios técnicos'!I20</f>
        <v>0</v>
      </c>
      <c r="G24" s="11">
        <f>+'Servicios técnicos'!J20</f>
        <v>0</v>
      </c>
      <c r="H24" s="11">
        <f t="shared" si="1"/>
        <v>0</v>
      </c>
      <c r="I24" s="12">
        <f t="shared" si="2"/>
        <v>0</v>
      </c>
      <c r="J24" s="1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10" t="s">
        <v>30</v>
      </c>
      <c r="B25" s="11">
        <f>'Eventos acad'!F20</f>
        <v>0</v>
      </c>
      <c r="C25" s="11">
        <f>'Eventos acad'!G20</f>
        <v>0</v>
      </c>
      <c r="D25" s="11">
        <f>+'Eventos acad'!H20</f>
        <v>0</v>
      </c>
      <c r="E25" s="11">
        <f t="shared" si="0"/>
        <v>0</v>
      </c>
      <c r="F25" s="11">
        <f>+'Eventos acad'!I20</f>
        <v>0</v>
      </c>
      <c r="G25" s="11">
        <f>+'Eventos acad'!J20</f>
        <v>0</v>
      </c>
      <c r="H25" s="11">
        <f t="shared" si="1"/>
        <v>0</v>
      </c>
      <c r="I25" s="12">
        <f t="shared" si="2"/>
        <v>0</v>
      </c>
      <c r="J25" s="1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10" t="s">
        <v>31</v>
      </c>
      <c r="B26" s="11">
        <f>+Software!F20</f>
        <v>0</v>
      </c>
      <c r="C26" s="11">
        <f>+Software!G20</f>
        <v>0</v>
      </c>
      <c r="D26" s="11">
        <f>+Software!H20</f>
        <v>0</v>
      </c>
      <c r="E26" s="11">
        <f t="shared" si="0"/>
        <v>0</v>
      </c>
      <c r="F26" s="11">
        <f>+Software!I20</f>
        <v>0</v>
      </c>
      <c r="G26" s="11">
        <f>+Software!J20</f>
        <v>0</v>
      </c>
      <c r="H26" s="11">
        <f t="shared" si="1"/>
        <v>0</v>
      </c>
      <c r="I26" s="12">
        <f t="shared" si="2"/>
        <v>0</v>
      </c>
      <c r="J26" s="1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10" t="s">
        <v>32</v>
      </c>
      <c r="B27" s="11">
        <f>+'Bibliografía '!F20</f>
        <v>0</v>
      </c>
      <c r="C27" s="11">
        <f>+'Bibliografía '!G20</f>
        <v>0</v>
      </c>
      <c r="D27" s="11">
        <f>+'Bibliografía '!H20</f>
        <v>0</v>
      </c>
      <c r="E27" s="11">
        <f t="shared" si="0"/>
        <v>0</v>
      </c>
      <c r="F27" s="11">
        <f>+'Salida de campo'!Q20</f>
        <v>0</v>
      </c>
      <c r="G27" s="11">
        <f>+'Salida de campo'!R20</f>
        <v>0</v>
      </c>
      <c r="H27" s="11">
        <f t="shared" si="1"/>
        <v>0</v>
      </c>
      <c r="I27" s="12">
        <f t="shared" si="2"/>
        <v>0</v>
      </c>
      <c r="J27" s="1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10" t="s">
        <v>33</v>
      </c>
      <c r="B28" s="11">
        <f>+Publicaciones!F20</f>
        <v>0</v>
      </c>
      <c r="C28" s="11">
        <f>+Publicaciones!G20</f>
        <v>0</v>
      </c>
      <c r="D28" s="11">
        <f>+Publicaciones!H20</f>
        <v>0</v>
      </c>
      <c r="E28" s="11">
        <f t="shared" si="0"/>
        <v>0</v>
      </c>
      <c r="F28" s="11">
        <f>+Publicaciones!I20</f>
        <v>0</v>
      </c>
      <c r="G28" s="11">
        <f>+Publicaciones!J20</f>
        <v>0</v>
      </c>
      <c r="H28" s="11">
        <f t="shared" si="1"/>
        <v>0</v>
      </c>
      <c r="I28" s="12">
        <f t="shared" si="2"/>
        <v>0</v>
      </c>
      <c r="J28" s="1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10" t="s">
        <v>34</v>
      </c>
      <c r="B29" s="11">
        <f>+'Ges de Instru'!F20</f>
        <v>0</v>
      </c>
      <c r="C29" s="11">
        <f>+'Ges de Instru'!G20</f>
        <v>0</v>
      </c>
      <c r="D29" s="11">
        <f>+'Ges de Instru'!H20</f>
        <v>0</v>
      </c>
      <c r="E29" s="11">
        <f t="shared" si="0"/>
        <v>0</v>
      </c>
      <c r="F29" s="11">
        <f>+'Ges de Instru'!I20</f>
        <v>0</v>
      </c>
      <c r="G29" s="11">
        <f>+'Ges de Instru'!J20</f>
        <v>0</v>
      </c>
      <c r="H29" s="11">
        <f t="shared" si="1"/>
        <v>0</v>
      </c>
      <c r="I29" s="12">
        <f t="shared" si="2"/>
        <v>0</v>
      </c>
      <c r="J29" s="1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10" t="s">
        <v>35</v>
      </c>
      <c r="B30" s="11">
        <f>+'Gastos operacionales'!F20</f>
        <v>0</v>
      </c>
      <c r="C30" s="11">
        <f>+'Gastos operacionales'!G20</f>
        <v>0</v>
      </c>
      <c r="D30" s="11">
        <f>+'Gastos operacionales'!H20</f>
        <v>0</v>
      </c>
      <c r="E30" s="11">
        <f t="shared" si="0"/>
        <v>0</v>
      </c>
      <c r="F30" s="11">
        <f>+'Gastos operacionales'!I20</f>
        <v>0</v>
      </c>
      <c r="G30" s="11">
        <f>+'Gastos operacionales'!J20</f>
        <v>0</v>
      </c>
      <c r="H30" s="11">
        <f t="shared" si="1"/>
        <v>0</v>
      </c>
      <c r="I30" s="12">
        <f t="shared" si="2"/>
        <v>0</v>
      </c>
      <c r="J30" s="1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15" t="s">
        <v>36</v>
      </c>
      <c r="B31" s="16">
        <f t="shared" ref="B31:I31" si="3">SUM(B19:B30)</f>
        <v>0</v>
      </c>
      <c r="C31" s="16">
        <f t="shared" si="3"/>
        <v>0</v>
      </c>
      <c r="D31" s="16">
        <f t="shared" si="3"/>
        <v>0</v>
      </c>
      <c r="E31" s="16">
        <f t="shared" si="3"/>
        <v>0</v>
      </c>
      <c r="F31" s="16">
        <f t="shared" si="3"/>
        <v>0</v>
      </c>
      <c r="G31" s="16">
        <f t="shared" si="3"/>
        <v>0</v>
      </c>
      <c r="H31" s="16">
        <f t="shared" si="3"/>
        <v>0</v>
      </c>
      <c r="I31" s="16">
        <f t="shared" si="3"/>
        <v>0</v>
      </c>
      <c r="J31" s="1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8" t="s">
        <v>37</v>
      </c>
      <c r="B32" s="14"/>
      <c r="C32" s="2"/>
      <c r="D32" s="2"/>
      <c r="E32" s="2"/>
      <c r="F32" s="2"/>
      <c r="G32" s="2"/>
      <c r="H32" s="2"/>
      <c r="I32" s="1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2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2" t="str">
        <f>+A30</f>
        <v>Gastos operacionales</v>
      </c>
      <c r="B34" s="21">
        <f>SUM(B19:B29)*C34</f>
        <v>0</v>
      </c>
      <c r="C34" s="22">
        <v>0.1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2" t="s">
        <v>38</v>
      </c>
      <c r="B35" s="2">
        <f>+I31*C35</f>
        <v>0</v>
      </c>
      <c r="C35" s="23">
        <v>1.5E-3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24"/>
      <c r="B37" s="2"/>
      <c r="C37" s="2"/>
      <c r="D37" s="2"/>
      <c r="E37" s="2"/>
      <c r="F37" s="14"/>
      <c r="G37" s="2"/>
      <c r="H37" s="2"/>
      <c r="I37" s="14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2"/>
      <c r="B38" s="25"/>
      <c r="C38" s="2"/>
      <c r="D38" s="14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4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4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4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24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4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4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4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4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4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4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4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4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4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2.75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2.75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2.75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2.75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2.75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2.75" customHeight="1" x14ac:dyDescent="0.2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2.75" customHeight="1" x14ac:dyDescent="0.2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2.75" customHeight="1" x14ac:dyDescent="0.2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2.75" customHeight="1" x14ac:dyDescent="0.2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2.75" customHeight="1" x14ac:dyDescent="0.2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2.75" customHeight="1" x14ac:dyDescent="0.2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2.75" customHeight="1" x14ac:dyDescent="0.2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2.75" customHeight="1" x14ac:dyDescent="0.2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2.75" customHeight="1" x14ac:dyDescent="0.2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2.75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2.75" customHeight="1" x14ac:dyDescent="0.2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2.75" customHeight="1" x14ac:dyDescent="0.2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2.75" customHeight="1" x14ac:dyDescent="0.2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2.75" customHeight="1" x14ac:dyDescent="0.2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2.75" customHeight="1" x14ac:dyDescent="0.2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2.75" customHeight="1" x14ac:dyDescent="0.2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2.75" customHeight="1" x14ac:dyDescent="0.2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2.75" customHeight="1" x14ac:dyDescent="0.2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2.75" customHeight="1" x14ac:dyDescent="0.2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2.75" customHeight="1" x14ac:dyDescent="0.2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2.75" customHeight="1" x14ac:dyDescent="0.2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2.75" customHeight="1" x14ac:dyDescent="0.2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2.75" customHeight="1" x14ac:dyDescent="0.2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2.75" customHeight="1" x14ac:dyDescent="0.2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2.75" customHeight="1" x14ac:dyDescent="0.2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2.75" customHeight="1" x14ac:dyDescent="0.2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2.75" customHeight="1" x14ac:dyDescent="0.2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2.75" customHeight="1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2.75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2.75" customHeight="1" x14ac:dyDescent="0.2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2.75" customHeight="1" x14ac:dyDescent="0.2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2.75" customHeight="1" x14ac:dyDescent="0.2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2.75" customHeight="1" x14ac:dyDescent="0.2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2.75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2.75" customHeight="1" x14ac:dyDescent="0.2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2.75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2.75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2.75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2.75" customHeight="1" x14ac:dyDescent="0.2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2.75" customHeight="1" x14ac:dyDescent="0.2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2.75" customHeight="1" x14ac:dyDescent="0.2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2.75" customHeight="1" x14ac:dyDescent="0.2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2.75" customHeight="1" x14ac:dyDescent="0.2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2.75" customHeight="1" x14ac:dyDescent="0.2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2.75" customHeight="1" x14ac:dyDescent="0.2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2.75" customHeight="1" x14ac:dyDescent="0.2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2.75" customHeight="1" x14ac:dyDescent="0.2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2.75" customHeight="1" x14ac:dyDescent="0.2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2.75" customHeight="1" x14ac:dyDescent="0.2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2.75" customHeight="1" x14ac:dyDescent="0.2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2.75" customHeight="1" x14ac:dyDescent="0.2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2.75" customHeight="1" x14ac:dyDescent="0.2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2.75" customHeight="1" x14ac:dyDescent="0.2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2.75" customHeight="1" x14ac:dyDescent="0.2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2.75" customHeight="1" x14ac:dyDescent="0.2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2.75" customHeight="1" x14ac:dyDescent="0.2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2.75" customHeight="1" x14ac:dyDescent="0.2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2.75" customHeight="1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2.75" customHeight="1" x14ac:dyDescent="0.2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2.75" customHeight="1" x14ac:dyDescent="0.2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2.75" customHeight="1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2.75" customHeight="1" x14ac:dyDescent="0.2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2.75" customHeight="1" x14ac:dyDescent="0.2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2.75" customHeight="1" x14ac:dyDescent="0.2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2.75" customHeight="1" x14ac:dyDescent="0.2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2.75" customHeight="1" x14ac:dyDescent="0.2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2.75" customHeight="1" x14ac:dyDescent="0.2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2.75" customHeight="1" x14ac:dyDescent="0.2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2.75" customHeight="1" x14ac:dyDescent="0.2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2.75" customHeight="1" x14ac:dyDescent="0.2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2.75" customHeight="1" x14ac:dyDescent="0.2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2.75" customHeight="1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2.75" customHeight="1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2.75" customHeight="1" x14ac:dyDescent="0.2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2.75" customHeight="1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2.75" customHeight="1" x14ac:dyDescent="0.2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2.75" customHeight="1" x14ac:dyDescent="0.2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2.75" customHeight="1" x14ac:dyDescent="0.2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2.75" customHeight="1" x14ac:dyDescent="0.2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2.75" customHeight="1" x14ac:dyDescent="0.2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2.75" customHeight="1" x14ac:dyDescent="0.2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2.75" customHeight="1" x14ac:dyDescent="0.2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2.75" customHeight="1" x14ac:dyDescent="0.2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2.75" customHeight="1" x14ac:dyDescent="0.2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2.75" customHeight="1" x14ac:dyDescent="0.2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2.75" customHeight="1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2.75" customHeight="1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2.75" customHeight="1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2.75" customHeight="1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2.75" customHeight="1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2.75" customHeight="1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2.75" customHeight="1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2.75" customHeight="1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2.75" customHeight="1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2.75" customHeight="1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2.75" customHeight="1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2.75" customHeight="1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2.75" customHeight="1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2.75" customHeight="1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2.75" customHeight="1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2.75" customHeight="1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2.75" customHeight="1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2.75" customHeight="1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2.75" customHeight="1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2.75" customHeight="1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2.75" customHeight="1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2.75" customHeight="1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2.75" customHeight="1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2.75" customHeight="1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2.75" customHeight="1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2.75" customHeight="1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2.75" customHeight="1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2.75" customHeight="1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2.75" customHeight="1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2.75" customHeight="1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2.75" customHeight="1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2.75" customHeight="1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2.75" customHeight="1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2.75" customHeight="1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2.75" customHeight="1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2.75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2.75" customHeight="1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2.75" customHeight="1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2.75" customHeight="1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2.75" customHeight="1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2.75" customHeight="1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2.75" customHeight="1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2.75" customHeight="1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2.75" customHeight="1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2.75" customHeight="1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2.75" customHeight="1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2.75" customHeight="1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2.75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2.75" customHeight="1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2.75" customHeight="1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2.75" customHeight="1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2.75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2.75" customHeight="1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2.75" customHeight="1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2.75" customHeight="1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2.75" customHeight="1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2.75" customHeight="1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2.75" customHeight="1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2.75" customHeight="1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2.75" customHeight="1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2.75" customHeight="1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2.75" customHeight="1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2.75" customHeight="1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2.75" customHeight="1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2.75" customHeight="1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2.75" customHeight="1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2.75" customHeight="1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2.75" customHeight="1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2.75" customHeight="1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2.75" customHeight="1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2.75" customHeight="1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2.75" customHeight="1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2.75" customHeight="1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2.75" customHeight="1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2.75" customHeight="1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2.75" customHeight="1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2.75" customHeight="1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2.75" customHeight="1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2.75" customHeight="1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2.75" customHeight="1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2.75" customHeight="1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2.75" customHeight="1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2.75" customHeight="1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2.75" customHeight="1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2.75" customHeight="1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2.75" customHeight="1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2.75" customHeight="1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2.75" customHeight="1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2.75" customHeight="1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2.75" customHeight="1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2.75" customHeight="1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2.75" customHeight="1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2.75" customHeight="1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2.75" customHeight="1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2.75" customHeight="1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2.75" customHeight="1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2.75" customHeight="1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2.75" customHeight="1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2.75" customHeight="1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2.75" customHeight="1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2.75" customHeight="1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2.75" customHeight="1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2.75" customHeight="1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2.75" customHeight="1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2.75" customHeight="1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2.75" customHeight="1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2.75" customHeight="1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2.75" customHeight="1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2.75" customHeight="1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2.75" customHeight="1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2.75" customHeight="1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2.75" customHeight="1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2.75" customHeight="1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2.75" customHeight="1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2.75" customHeight="1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2.75" customHeight="1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2.75" customHeight="1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2.75" customHeight="1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2.75" customHeight="1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2.75" customHeight="1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2.75" customHeight="1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2.75" customHeight="1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2.75" customHeight="1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2.75" customHeight="1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2.75" customHeight="1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2.75" customHeight="1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2.75" customHeight="1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2.75" customHeight="1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2.75" customHeight="1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2.75" customHeight="1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2.75" customHeight="1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2.75" customHeight="1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2.75" customHeight="1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2.75" customHeight="1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2.75" customHeight="1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2.75" customHeight="1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2.75" customHeight="1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2.75" customHeight="1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2.75" customHeight="1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2.75" customHeight="1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2.75" customHeight="1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2.75" customHeight="1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2.75" customHeight="1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2.75" customHeight="1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2.75" customHeight="1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2.75" customHeight="1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2.75" customHeight="1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2.75" customHeight="1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2.75" customHeight="1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2.75" customHeight="1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2.75" customHeight="1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2.75" customHeight="1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2.75" customHeight="1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2.75" customHeight="1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2.75" customHeight="1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2.75" customHeight="1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2.75" customHeight="1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2.75" customHeight="1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2.75" customHeight="1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2.75" customHeight="1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2.75" customHeight="1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2.75" customHeight="1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2.75" customHeight="1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2.75" customHeight="1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2.75" customHeight="1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2.75" customHeight="1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2.75" customHeight="1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2.75" customHeight="1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2.75" customHeight="1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2.75" customHeight="1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2.75" customHeight="1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2.75" customHeight="1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2.75" customHeight="1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2.75" customHeight="1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2.75" customHeight="1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2.75" customHeight="1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2.75" customHeight="1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2.75" customHeight="1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2.75" customHeight="1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2.75" customHeight="1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2.75" customHeight="1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2.75" customHeight="1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2.75" customHeight="1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2.75" customHeight="1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2.75" customHeight="1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2.75" customHeight="1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2.75" customHeight="1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2.75" customHeight="1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2.75" customHeight="1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2.75" customHeight="1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2.75" customHeight="1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2.75" customHeight="1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2.75" customHeight="1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2.75" customHeight="1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2.75" customHeight="1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2.75" customHeight="1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2.75" customHeight="1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2.75" customHeight="1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2.75" customHeight="1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2.75" customHeight="1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2.75" customHeight="1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2.75" customHeight="1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2.75" customHeight="1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2.75" customHeight="1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2.75" customHeight="1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2.75" customHeight="1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2.75" customHeight="1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2.75" customHeight="1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2.75" customHeight="1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2.75" customHeight="1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2.75" customHeight="1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2.75" customHeight="1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2.75" customHeight="1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2.75" customHeight="1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2.75" customHeight="1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2.75" customHeight="1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2.75" customHeight="1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2.75" customHeight="1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2.75" customHeight="1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2.75" customHeight="1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2.75" customHeight="1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2.75" customHeight="1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2.75" customHeight="1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2.75" customHeight="1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2.75" customHeight="1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2.75" customHeight="1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2.75" customHeight="1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2.75" customHeight="1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2.75" customHeight="1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2.75" customHeight="1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2.75" customHeight="1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2.75" customHeight="1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2.75" customHeight="1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2.75" customHeight="1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2.75" customHeight="1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2.75" customHeight="1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2.75" customHeight="1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2.75" customHeight="1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2.75" customHeight="1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2.75" customHeight="1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2.75" customHeight="1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2.75" customHeight="1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2.75" customHeight="1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2.75" customHeight="1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2.75" customHeight="1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2.75" customHeight="1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2.75" customHeight="1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2.75" customHeight="1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2.75" customHeight="1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2.75" customHeight="1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2.75" customHeight="1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2.75" customHeight="1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2.75" customHeight="1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2.75" customHeight="1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2.75" customHeight="1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2.75" customHeight="1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2.75" customHeight="1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2.75" customHeight="1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2.75" customHeight="1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2.75" customHeight="1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2.75" customHeight="1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2.75" customHeight="1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2.75" customHeight="1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2.75" customHeight="1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2.75" customHeight="1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2.75" customHeight="1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2.75" customHeight="1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2.75" customHeight="1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2.75" customHeight="1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2.75" customHeight="1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2.75" customHeight="1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2.75" customHeight="1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2.75" customHeight="1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2.75" customHeight="1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2.75" customHeight="1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2.75" customHeight="1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2.75" customHeight="1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2.75" customHeight="1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2.75" customHeight="1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2.75" customHeight="1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2.75" customHeight="1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2.75" customHeight="1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2.75" customHeight="1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2.75" customHeight="1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2.75" customHeight="1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2.75" customHeight="1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2.75" customHeight="1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2.75" customHeight="1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2.75" customHeight="1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2.75" customHeight="1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2.75" customHeight="1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2.75" customHeight="1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2.75" customHeight="1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2.75" customHeight="1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2.75" customHeight="1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2.75" customHeight="1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2.75" customHeight="1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2.75" customHeight="1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2.75" customHeight="1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2.75" customHeight="1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2.75" customHeight="1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2.75" customHeight="1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2.75" customHeight="1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2.75" customHeight="1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2.75" customHeight="1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2.75" customHeight="1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2.75" customHeight="1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2.75" customHeight="1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2.75" customHeight="1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2.75" customHeight="1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2.75" customHeight="1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2.75" customHeight="1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2.75" customHeight="1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2.75" customHeight="1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2.75" customHeight="1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2.75" customHeight="1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2.75" customHeight="1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2.75" customHeight="1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2.75" customHeight="1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2.75" customHeight="1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2.75" customHeight="1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2.75" customHeight="1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2.75" customHeight="1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2.75" customHeight="1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2.75" customHeight="1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2.75" customHeight="1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2.75" customHeight="1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2.75" customHeight="1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2.75" customHeight="1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2.75" customHeight="1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2.75" customHeight="1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2.75" customHeight="1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2.75" customHeight="1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2.75" customHeight="1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2.75" customHeight="1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2.75" customHeight="1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2.75" customHeight="1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2.75" customHeight="1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2.75" customHeight="1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2.75" customHeight="1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2.75" customHeight="1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2.75" customHeight="1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2.75" customHeight="1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2.75" customHeight="1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2.75" customHeight="1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2.75" customHeight="1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2.75" customHeight="1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2.75" customHeight="1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2.75" customHeight="1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2.75" customHeight="1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2.75" customHeight="1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2.75" customHeight="1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2.75" customHeight="1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2.75" customHeight="1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2.75" customHeight="1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2.75" customHeight="1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2.75" customHeight="1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2.75" customHeight="1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2.75" customHeight="1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2.75" customHeight="1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2.75" customHeight="1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2.75" customHeight="1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2.75" customHeight="1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2.75" customHeight="1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2.75" customHeight="1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2.75" customHeight="1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2.75" customHeight="1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2.75" customHeight="1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2.75" customHeight="1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2.75" customHeight="1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2.75" customHeight="1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2.75" customHeight="1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2.75" customHeight="1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2.75" customHeight="1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2.75" customHeight="1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2.75" customHeight="1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2.75" customHeight="1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2.75" customHeight="1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2.75" customHeight="1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2.75" customHeight="1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2.75" customHeight="1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2.75" customHeight="1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2.75" customHeight="1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2.75" customHeight="1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2.75" customHeight="1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2.75" customHeight="1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2.75" customHeight="1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2.75" customHeight="1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2.75" customHeight="1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2.75" customHeight="1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2.75" customHeight="1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2.75" customHeight="1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2.75" customHeight="1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2.75" customHeight="1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2.75" customHeight="1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2.75" customHeight="1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2.75" customHeight="1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2.75" customHeight="1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2.75" customHeight="1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2.75" customHeight="1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2.75" customHeight="1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2.75" customHeight="1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2.75" customHeight="1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2.75" customHeight="1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2.75" customHeight="1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2.75" customHeight="1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2.75" customHeight="1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2.75" customHeight="1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2.75" customHeight="1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2.75" customHeight="1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2.75" customHeight="1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2.75" customHeight="1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2.75" customHeight="1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2.75" customHeight="1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2.75" customHeight="1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2.75" customHeight="1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2.75" customHeight="1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2.75" customHeight="1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2.75" customHeight="1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2.75" customHeight="1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2.75" customHeight="1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2.75" customHeight="1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2.75" customHeight="1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2.75" customHeight="1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2.75" customHeight="1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2.75" customHeight="1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2.75" customHeight="1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2.75" customHeight="1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2.75" customHeight="1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2.75" customHeight="1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2.75" customHeight="1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2.75" customHeight="1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2.75" customHeight="1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2.75" customHeight="1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2.75" customHeight="1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2.75" customHeight="1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2.75" customHeight="1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2.75" customHeight="1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2.75" customHeight="1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2.75" customHeight="1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2.75" customHeight="1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2.75" customHeight="1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2.75" customHeight="1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2.75" customHeight="1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2.75" customHeight="1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2.75" customHeight="1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2.75" customHeight="1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2.75" customHeight="1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2.75" customHeight="1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2.75" customHeight="1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2.75" customHeight="1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2.75" customHeight="1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2.75" customHeight="1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2.75" customHeight="1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2.75" customHeight="1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2.75" customHeight="1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2.75" customHeight="1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2.75" customHeight="1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2.75" customHeight="1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2.75" customHeight="1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2.75" customHeight="1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2.75" customHeight="1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2.75" customHeight="1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2.75" customHeight="1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2.75" customHeight="1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2.75" customHeight="1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2.75" customHeight="1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2.75" customHeight="1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2.75" customHeight="1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2.75" customHeight="1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2.75" customHeight="1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2.75" customHeight="1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2.75" customHeight="1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2.75" customHeight="1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2.75" customHeight="1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2.75" customHeight="1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2.75" customHeight="1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2.75" customHeight="1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2.75" customHeight="1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2.75" customHeight="1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2.75" customHeight="1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2.75" customHeight="1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2.75" customHeight="1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2.75" customHeight="1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2.75" customHeight="1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2.75" customHeight="1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2.75" customHeight="1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2.75" customHeight="1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2.75" customHeight="1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2.75" customHeight="1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2.75" customHeight="1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2.75" customHeight="1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2.75" customHeight="1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2.75" customHeight="1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2.75" customHeight="1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2.75" customHeight="1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2.75" customHeight="1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2.75" customHeight="1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2.75" customHeight="1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2.75" customHeight="1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2.75" customHeight="1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2.75" customHeight="1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2.75" customHeight="1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2.75" customHeight="1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2.75" customHeight="1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2.75" customHeight="1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2.75" customHeight="1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2.75" customHeight="1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2.75" customHeight="1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2.75" customHeight="1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2.75" customHeight="1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2.75" customHeight="1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2.75" customHeight="1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2.75" customHeight="1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2.75" customHeight="1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2.75" customHeight="1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2.75" customHeight="1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2.75" customHeight="1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2.75" customHeight="1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2.75" customHeight="1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2.75" customHeight="1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2.75" customHeight="1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2.75" customHeight="1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2.75" customHeight="1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2.75" customHeight="1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2.75" customHeight="1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2.75" customHeight="1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2.75" customHeight="1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2.75" customHeight="1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2.75" customHeight="1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2.75" customHeight="1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2.75" customHeight="1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2.75" customHeight="1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2.75" customHeight="1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2.75" customHeight="1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2.75" customHeight="1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2.75" customHeight="1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2.75" customHeight="1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2.75" customHeight="1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2.75" customHeight="1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2.75" customHeight="1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2.75" customHeight="1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2.75" customHeight="1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2.75" customHeight="1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2.75" customHeight="1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2.75" customHeight="1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2.75" customHeight="1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2.75" customHeight="1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2.75" customHeight="1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2.75" customHeight="1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2.75" customHeight="1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2.75" customHeight="1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2.75" customHeight="1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2.75" customHeight="1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2.75" customHeight="1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2.75" customHeight="1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2.75" customHeight="1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2.75" customHeight="1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2.75" customHeight="1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2.75" customHeight="1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2.75" customHeight="1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2.75" customHeight="1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2.75" customHeight="1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2.75" customHeight="1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2.75" customHeight="1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2.75" customHeight="1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2.75" customHeight="1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2.75" customHeight="1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2.75" customHeight="1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2.75" customHeight="1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2.75" customHeight="1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2.75" customHeight="1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2.75" customHeight="1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2.75" customHeight="1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2.75" customHeight="1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2.75" customHeight="1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2.75" customHeight="1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2.75" customHeight="1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2.75" customHeight="1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2.75" customHeight="1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2.75" customHeight="1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2.75" customHeight="1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2.75" customHeight="1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2.75" customHeight="1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2.75" customHeight="1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2.75" customHeight="1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2.75" customHeight="1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2.75" customHeight="1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2.75" customHeight="1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2.75" customHeight="1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2.75" customHeight="1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2.75" customHeight="1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2.75" customHeight="1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2.75" customHeight="1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2.75" customHeight="1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2.75" customHeight="1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2.75" customHeight="1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2.75" customHeight="1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2.75" customHeight="1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2.75" customHeight="1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2.75" customHeight="1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2.75" customHeight="1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2.75" customHeight="1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2.75" customHeight="1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2.75" customHeight="1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2.75" customHeight="1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2.75" customHeight="1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2.75" customHeight="1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2.75" customHeight="1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2.75" customHeight="1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2.75" customHeight="1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2.75" customHeight="1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2.75" customHeight="1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2.75" customHeight="1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2.75" customHeight="1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2.75" customHeight="1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2.75" customHeight="1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2.75" customHeight="1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2.75" customHeight="1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2.75" customHeight="1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2.75" customHeight="1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2.75" customHeight="1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2.75" customHeight="1" x14ac:dyDescent="0.2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2.75" customHeight="1" x14ac:dyDescent="0.2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2.75" customHeight="1" x14ac:dyDescent="0.2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2.75" customHeight="1" x14ac:dyDescent="0.2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2.75" customHeight="1" x14ac:dyDescent="0.2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2.75" customHeight="1" x14ac:dyDescent="0.2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2.75" customHeight="1" x14ac:dyDescent="0.2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2.75" customHeight="1" x14ac:dyDescent="0.2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2.75" customHeight="1" x14ac:dyDescent="0.2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2.75" customHeight="1" x14ac:dyDescent="0.2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2.75" customHeight="1" x14ac:dyDescent="0.2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2.75" customHeight="1" x14ac:dyDescent="0.2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2.75" customHeight="1" x14ac:dyDescent="0.2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2.75" customHeight="1" x14ac:dyDescent="0.2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2.75" customHeight="1" x14ac:dyDescent="0.2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2.75" customHeight="1" x14ac:dyDescent="0.2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2.75" customHeight="1" x14ac:dyDescent="0.2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2.75" customHeight="1" x14ac:dyDescent="0.2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2.75" customHeight="1" x14ac:dyDescent="0.2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2.75" customHeight="1" x14ac:dyDescent="0.2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2.75" customHeight="1" x14ac:dyDescent="0.2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2.75" customHeight="1" x14ac:dyDescent="0.2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2.75" customHeight="1" x14ac:dyDescent="0.2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2.75" customHeight="1" x14ac:dyDescent="0.2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2.75" customHeight="1" x14ac:dyDescent="0.2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2.75" customHeight="1" x14ac:dyDescent="0.2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2.75" customHeight="1" x14ac:dyDescent="0.2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2.75" customHeight="1" x14ac:dyDescent="0.2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2.75" customHeight="1" x14ac:dyDescent="0.2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2.75" customHeight="1" x14ac:dyDescent="0.2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2.75" customHeight="1" x14ac:dyDescent="0.2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2.75" customHeight="1" x14ac:dyDescent="0.2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2.75" customHeight="1" x14ac:dyDescent="0.2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2.75" customHeight="1" x14ac:dyDescent="0.2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2.75" customHeight="1" x14ac:dyDescent="0.2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2.75" customHeight="1" x14ac:dyDescent="0.2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2.75" customHeight="1" x14ac:dyDescent="0.2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2.75" customHeight="1" x14ac:dyDescent="0.2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2.75" customHeight="1" x14ac:dyDescent="0.2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2.75" customHeight="1" x14ac:dyDescent="0.2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2.75" customHeight="1" x14ac:dyDescent="0.2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2.75" customHeight="1" x14ac:dyDescent="0.2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2.75" customHeight="1" x14ac:dyDescent="0.2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2.75" customHeight="1" x14ac:dyDescent="0.2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2.75" customHeight="1" x14ac:dyDescent="0.2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2.75" customHeight="1" x14ac:dyDescent="0.2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2.75" customHeight="1" x14ac:dyDescent="0.2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2.75" customHeight="1" x14ac:dyDescent="0.2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2.75" customHeight="1" x14ac:dyDescent="0.2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2.75" customHeight="1" x14ac:dyDescent="0.2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2.75" customHeight="1" x14ac:dyDescent="0.2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2.75" customHeight="1" x14ac:dyDescent="0.2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23">
    <mergeCell ref="A1:I1"/>
    <mergeCell ref="B2:I2"/>
    <mergeCell ref="B3:I3"/>
    <mergeCell ref="B4:I4"/>
    <mergeCell ref="B5:I5"/>
    <mergeCell ref="B6:I6"/>
    <mergeCell ref="B7:I7"/>
    <mergeCell ref="B8:I8"/>
    <mergeCell ref="B9:I9"/>
    <mergeCell ref="B10:I10"/>
    <mergeCell ref="B11:I11"/>
    <mergeCell ref="B12:I12"/>
    <mergeCell ref="B13:I13"/>
    <mergeCell ref="B14:I14"/>
    <mergeCell ref="H17:H18"/>
    <mergeCell ref="I17:I18"/>
    <mergeCell ref="B15:I15"/>
    <mergeCell ref="A16:I16"/>
    <mergeCell ref="A17:A18"/>
    <mergeCell ref="B17:B18"/>
    <mergeCell ref="C17:D17"/>
    <mergeCell ref="E17:E18"/>
    <mergeCell ref="F17:G17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1000"/>
  <sheetViews>
    <sheetView workbookViewId="0"/>
  </sheetViews>
  <sheetFormatPr baseColWidth="10" defaultColWidth="12.5703125" defaultRowHeight="15" customHeight="1" x14ac:dyDescent="0.2"/>
  <cols>
    <col min="1" max="1" width="21.42578125" customWidth="1"/>
    <col min="2" max="2" width="24.28515625" customWidth="1"/>
    <col min="3" max="3" width="11" customWidth="1"/>
    <col min="4" max="4" width="13.7109375" customWidth="1"/>
    <col min="5" max="5" width="13.28515625" customWidth="1"/>
    <col min="6" max="6" width="17.28515625" customWidth="1"/>
    <col min="7" max="7" width="7.28515625" customWidth="1"/>
    <col min="8" max="8" width="13.28515625" customWidth="1"/>
    <col min="9" max="9" width="7.28515625" customWidth="1"/>
    <col min="10" max="10" width="7.7109375" customWidth="1"/>
    <col min="11" max="20" width="14.28515625" customWidth="1"/>
    <col min="21" max="29" width="10" customWidth="1"/>
  </cols>
  <sheetData>
    <row r="1" spans="1:29" ht="12.75" customHeight="1" x14ac:dyDescent="0.2">
      <c r="A1" s="124"/>
      <c r="B1" s="218" t="s">
        <v>90</v>
      </c>
      <c r="C1" s="176"/>
      <c r="D1" s="176"/>
      <c r="E1" s="176"/>
      <c r="F1" s="176"/>
      <c r="G1" s="176"/>
      <c r="H1" s="176"/>
      <c r="I1" s="176"/>
      <c r="J1" s="176"/>
      <c r="K1" s="176"/>
      <c r="L1" s="219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12.75" customHeight="1" x14ac:dyDescent="0.2">
      <c r="A2" s="125" t="s">
        <v>3</v>
      </c>
      <c r="B2" s="26">
        <f>+'RESUMEN GENERAL'!B4:F4</f>
        <v>0</v>
      </c>
      <c r="C2" s="26"/>
      <c r="D2" s="26"/>
      <c r="E2" s="26"/>
      <c r="F2" s="26"/>
      <c r="G2" s="26"/>
      <c r="H2" s="26"/>
      <c r="I2" s="26"/>
      <c r="J2" s="26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</row>
    <row r="3" spans="1:29" ht="12.75" customHeight="1" x14ac:dyDescent="0.2">
      <c r="A3" s="126" t="s">
        <v>4</v>
      </c>
      <c r="B3" s="26">
        <f>+'RESUMEN GENERAL'!B5:F5</f>
        <v>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29" ht="12.75" customHeight="1" x14ac:dyDescent="0.2">
      <c r="A4" s="127" t="s">
        <v>6</v>
      </c>
      <c r="B4" s="26">
        <f>+'RESUMEN GENERAL'!B7:F7</f>
        <v>0</v>
      </c>
      <c r="C4" s="26"/>
      <c r="D4" s="26"/>
      <c r="E4" s="26"/>
      <c r="F4" s="26"/>
      <c r="G4" s="26"/>
      <c r="H4" s="26"/>
      <c r="I4" s="26"/>
      <c r="J4" s="26"/>
      <c r="K4" s="127"/>
      <c r="L4" s="127"/>
      <c r="M4" s="127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</row>
    <row r="5" spans="1:29" ht="12.75" customHeight="1" x14ac:dyDescent="0.2">
      <c r="A5" s="127"/>
      <c r="B5" s="232"/>
      <c r="C5" s="176"/>
      <c r="D5" s="176"/>
      <c r="E5" s="176"/>
      <c r="F5" s="176"/>
      <c r="G5" s="176"/>
      <c r="H5" s="176"/>
      <c r="I5" s="176"/>
      <c r="J5" s="219"/>
      <c r="K5" s="127"/>
      <c r="L5" s="127"/>
      <c r="M5" s="127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</row>
    <row r="6" spans="1:29" ht="12.75" customHeight="1" x14ac:dyDescent="0.2">
      <c r="A6" s="159" t="s">
        <v>31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</row>
    <row r="7" spans="1:29" ht="12.75" customHeight="1" x14ac:dyDescent="0.2">
      <c r="A7" s="151" t="s">
        <v>138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</row>
    <row r="8" spans="1:29" ht="12.75" customHeight="1" x14ac:dyDescent="0.2">
      <c r="A8" s="151" t="s">
        <v>139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</row>
    <row r="9" spans="1:29" ht="12.75" customHeight="1" x14ac:dyDescent="0.2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</row>
    <row r="10" spans="1:29" ht="37.5" customHeight="1" x14ac:dyDescent="0.2">
      <c r="A10" s="221" t="s">
        <v>140</v>
      </c>
      <c r="B10" s="221" t="s">
        <v>94</v>
      </c>
      <c r="C10" s="221" t="s">
        <v>95</v>
      </c>
      <c r="D10" s="221" t="s">
        <v>96</v>
      </c>
      <c r="E10" s="221" t="s">
        <v>36</v>
      </c>
      <c r="F10" s="224">
        <f>+'Eventos acad'!F9</f>
        <v>0</v>
      </c>
      <c r="G10" s="202" t="s">
        <v>17</v>
      </c>
      <c r="H10" s="204"/>
      <c r="I10" s="202" t="s">
        <v>73</v>
      </c>
      <c r="J10" s="204"/>
      <c r="K10" s="221" t="s">
        <v>21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</row>
    <row r="11" spans="1:29" ht="15.75" customHeight="1" x14ac:dyDescent="0.2">
      <c r="A11" s="179"/>
      <c r="B11" s="179"/>
      <c r="C11" s="179"/>
      <c r="D11" s="179"/>
      <c r="E11" s="179"/>
      <c r="F11" s="179"/>
      <c r="G11" s="9" t="s">
        <v>22</v>
      </c>
      <c r="H11" s="9" t="s">
        <v>23</v>
      </c>
      <c r="I11" s="9" t="s">
        <v>22</v>
      </c>
      <c r="J11" s="9" t="s">
        <v>23</v>
      </c>
      <c r="K11" s="179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</row>
    <row r="12" spans="1:29" ht="12.75" customHeight="1" x14ac:dyDescent="0.2">
      <c r="A12" s="94"/>
      <c r="B12" s="88"/>
      <c r="C12" s="88"/>
      <c r="D12" s="86"/>
      <c r="E12" s="153">
        <f t="shared" ref="E12:E19" si="0">+D12*C12</f>
        <v>0</v>
      </c>
      <c r="F12" s="11"/>
      <c r="G12" s="96"/>
      <c r="H12" s="96"/>
      <c r="I12" s="96"/>
      <c r="J12" s="96"/>
      <c r="K12" s="96">
        <f t="shared" ref="K12:K19" si="1">+H12</f>
        <v>0</v>
      </c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</row>
    <row r="13" spans="1:29" ht="12.75" customHeight="1" x14ac:dyDescent="0.2">
      <c r="A13" s="94"/>
      <c r="B13" s="88"/>
      <c r="C13" s="88"/>
      <c r="D13" s="86"/>
      <c r="E13" s="153">
        <f t="shared" si="0"/>
        <v>0</v>
      </c>
      <c r="F13" s="11"/>
      <c r="G13" s="96"/>
      <c r="H13" s="96"/>
      <c r="I13" s="96"/>
      <c r="J13" s="96"/>
      <c r="K13" s="96">
        <f t="shared" si="1"/>
        <v>0</v>
      </c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</row>
    <row r="14" spans="1:29" ht="12.75" customHeight="1" x14ac:dyDescent="0.2">
      <c r="A14" s="94"/>
      <c r="B14" s="88"/>
      <c r="C14" s="88"/>
      <c r="D14" s="86"/>
      <c r="E14" s="153">
        <f t="shared" si="0"/>
        <v>0</v>
      </c>
      <c r="F14" s="11"/>
      <c r="G14" s="96"/>
      <c r="H14" s="96"/>
      <c r="I14" s="96"/>
      <c r="J14" s="96"/>
      <c r="K14" s="96">
        <f t="shared" si="1"/>
        <v>0</v>
      </c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</row>
    <row r="15" spans="1:29" ht="12.75" customHeight="1" x14ac:dyDescent="0.2">
      <c r="A15" s="94"/>
      <c r="B15" s="88"/>
      <c r="C15" s="88"/>
      <c r="D15" s="86"/>
      <c r="E15" s="153">
        <f t="shared" si="0"/>
        <v>0</v>
      </c>
      <c r="F15" s="11"/>
      <c r="G15" s="96"/>
      <c r="H15" s="96"/>
      <c r="I15" s="96"/>
      <c r="J15" s="96"/>
      <c r="K15" s="96">
        <f t="shared" si="1"/>
        <v>0</v>
      </c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</row>
    <row r="16" spans="1:29" ht="12.75" customHeight="1" x14ac:dyDescent="0.2">
      <c r="A16" s="94"/>
      <c r="B16" s="88"/>
      <c r="C16" s="88"/>
      <c r="D16" s="86"/>
      <c r="E16" s="153">
        <f t="shared" si="0"/>
        <v>0</v>
      </c>
      <c r="F16" s="11"/>
      <c r="G16" s="96"/>
      <c r="H16" s="96"/>
      <c r="I16" s="96"/>
      <c r="J16" s="96"/>
      <c r="K16" s="96">
        <f t="shared" si="1"/>
        <v>0</v>
      </c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</row>
    <row r="17" spans="1:29" ht="12.75" customHeight="1" x14ac:dyDescent="0.2">
      <c r="A17" s="94"/>
      <c r="B17" s="88"/>
      <c r="C17" s="88"/>
      <c r="D17" s="86"/>
      <c r="E17" s="153">
        <f t="shared" si="0"/>
        <v>0</v>
      </c>
      <c r="F17" s="11"/>
      <c r="G17" s="96"/>
      <c r="H17" s="96"/>
      <c r="I17" s="96"/>
      <c r="J17" s="96"/>
      <c r="K17" s="96">
        <f t="shared" si="1"/>
        <v>0</v>
      </c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</row>
    <row r="18" spans="1:29" ht="12.75" customHeight="1" x14ac:dyDescent="0.2">
      <c r="A18" s="94"/>
      <c r="B18" s="88"/>
      <c r="C18" s="88"/>
      <c r="D18" s="86"/>
      <c r="E18" s="153">
        <f t="shared" si="0"/>
        <v>0</v>
      </c>
      <c r="F18" s="11"/>
      <c r="G18" s="96"/>
      <c r="H18" s="96"/>
      <c r="I18" s="96"/>
      <c r="J18" s="96"/>
      <c r="K18" s="96">
        <f t="shared" si="1"/>
        <v>0</v>
      </c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</row>
    <row r="19" spans="1:29" ht="12.75" customHeight="1" x14ac:dyDescent="0.2">
      <c r="A19" s="94"/>
      <c r="B19" s="88"/>
      <c r="C19" s="88"/>
      <c r="D19" s="86"/>
      <c r="E19" s="153">
        <f t="shared" si="0"/>
        <v>0</v>
      </c>
      <c r="F19" s="146"/>
      <c r="G19" s="96"/>
      <c r="H19" s="96"/>
      <c r="I19" s="96"/>
      <c r="J19" s="96"/>
      <c r="K19" s="96">
        <f t="shared" si="1"/>
        <v>0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</row>
    <row r="20" spans="1:29" ht="12.75" customHeight="1" x14ac:dyDescent="0.2">
      <c r="A20" s="231" t="s">
        <v>119</v>
      </c>
      <c r="B20" s="203"/>
      <c r="C20" s="203"/>
      <c r="D20" s="204"/>
      <c r="E20" s="160">
        <f t="shared" ref="E20:K20" si="2">SUM(E12:E19)</f>
        <v>0</v>
      </c>
      <c r="F20" s="161">
        <f t="shared" si="2"/>
        <v>0</v>
      </c>
      <c r="G20" s="161">
        <f t="shared" si="2"/>
        <v>0</v>
      </c>
      <c r="H20" s="161">
        <f t="shared" si="2"/>
        <v>0</v>
      </c>
      <c r="I20" s="161">
        <f t="shared" si="2"/>
        <v>0</v>
      </c>
      <c r="J20" s="161">
        <f t="shared" si="2"/>
        <v>0</v>
      </c>
      <c r="K20" s="161">
        <f t="shared" si="2"/>
        <v>0</v>
      </c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</row>
    <row r="21" spans="1:29" ht="12.75" customHeight="1" x14ac:dyDescent="0.2">
      <c r="A21" s="26"/>
      <c r="B21" s="26" t="s">
        <v>137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</row>
    <row r="22" spans="1:29" ht="12.75" customHeight="1" x14ac:dyDescent="0.2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</row>
    <row r="23" spans="1:29" ht="12.75" customHeight="1" x14ac:dyDescent="0.2">
      <c r="A23" s="124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</row>
    <row r="24" spans="1:29" ht="12.75" customHeight="1" x14ac:dyDescent="0.2">
      <c r="A24" s="124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</row>
    <row r="25" spans="1:29" ht="12.75" customHeight="1" x14ac:dyDescent="0.2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</row>
    <row r="26" spans="1:29" ht="12.75" customHeight="1" x14ac:dyDescent="0.2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</row>
    <row r="27" spans="1:29" ht="12.75" customHeight="1" x14ac:dyDescent="0.2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</row>
    <row r="28" spans="1:29" ht="12.75" customHeight="1" x14ac:dyDescent="0.2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</row>
    <row r="29" spans="1:29" ht="12.75" customHeight="1" x14ac:dyDescent="0.2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</row>
    <row r="30" spans="1:29" ht="12.75" customHeight="1" x14ac:dyDescent="0.2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</row>
    <row r="31" spans="1:29" ht="12.75" customHeight="1" x14ac:dyDescent="0.2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</row>
    <row r="32" spans="1:29" ht="12.75" customHeight="1" x14ac:dyDescent="0.2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</row>
    <row r="33" spans="1:29" ht="12.75" customHeight="1" x14ac:dyDescent="0.2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</row>
    <row r="34" spans="1:29" ht="12.75" customHeight="1" x14ac:dyDescent="0.2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</row>
    <row r="35" spans="1:29" ht="12.75" customHeight="1" x14ac:dyDescent="0.2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</row>
    <row r="36" spans="1:29" ht="12.75" customHeight="1" x14ac:dyDescent="0.2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</row>
    <row r="37" spans="1:29" ht="12.75" customHeight="1" x14ac:dyDescent="0.2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</row>
    <row r="38" spans="1:29" ht="12.75" customHeight="1" x14ac:dyDescent="0.2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</row>
    <row r="39" spans="1:29" ht="12.75" customHeight="1" x14ac:dyDescent="0.2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</row>
    <row r="40" spans="1:29" ht="12.75" customHeight="1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</row>
    <row r="41" spans="1:29" ht="12.75" customHeight="1" x14ac:dyDescent="0.2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</row>
    <row r="42" spans="1:29" ht="12.75" customHeight="1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</row>
    <row r="43" spans="1:29" ht="12.75" customHeight="1" x14ac:dyDescent="0.2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</row>
    <row r="44" spans="1:29" ht="12.75" customHeight="1" x14ac:dyDescent="0.2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</row>
    <row r="45" spans="1:29" ht="12.75" customHeight="1" x14ac:dyDescent="0.2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</row>
    <row r="46" spans="1:29" ht="12.75" customHeight="1" x14ac:dyDescent="0.2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</row>
    <row r="47" spans="1:29" ht="12.75" customHeight="1" x14ac:dyDescent="0.2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</row>
    <row r="48" spans="1:29" ht="12.75" customHeight="1" x14ac:dyDescent="0.2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</row>
    <row r="49" spans="1:29" ht="12.75" customHeight="1" x14ac:dyDescent="0.2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</row>
    <row r="50" spans="1:29" ht="12.75" customHeight="1" x14ac:dyDescent="0.2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</row>
    <row r="51" spans="1:29" ht="12.75" customHeight="1" x14ac:dyDescent="0.2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</row>
    <row r="52" spans="1:29" ht="12.75" customHeight="1" x14ac:dyDescent="0.2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</row>
    <row r="53" spans="1:29" ht="12.75" customHeight="1" x14ac:dyDescent="0.2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</row>
    <row r="54" spans="1:29" ht="12.75" customHeight="1" x14ac:dyDescent="0.2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</row>
    <row r="55" spans="1:29" ht="12.75" customHeight="1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</row>
    <row r="56" spans="1:29" ht="12.75" customHeight="1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</row>
    <row r="57" spans="1:29" ht="12.75" customHeight="1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</row>
    <row r="58" spans="1:29" ht="12.75" customHeight="1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</row>
    <row r="59" spans="1:29" ht="12.75" customHeight="1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</row>
    <row r="60" spans="1:29" ht="12.75" customHeight="1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</row>
    <row r="61" spans="1:29" ht="12.75" customHeight="1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</row>
    <row r="62" spans="1:29" ht="12.75" customHeight="1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</row>
    <row r="63" spans="1:29" ht="12.75" customHeight="1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</row>
    <row r="64" spans="1:29" ht="12.75" customHeight="1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</row>
    <row r="65" spans="1:29" ht="12.75" customHeight="1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</row>
    <row r="66" spans="1:29" ht="12.75" customHeight="1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</row>
    <row r="67" spans="1:29" ht="12.75" customHeight="1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</row>
    <row r="68" spans="1:29" ht="12.75" customHeight="1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</row>
    <row r="69" spans="1:29" ht="12.75" customHeight="1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</row>
    <row r="70" spans="1:29" ht="12.75" customHeight="1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</row>
    <row r="71" spans="1:29" ht="12.75" customHeight="1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</row>
    <row r="72" spans="1:29" ht="12.75" customHeight="1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</row>
    <row r="73" spans="1:29" ht="12.75" customHeight="1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</row>
    <row r="74" spans="1:29" ht="12.75" customHeight="1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</row>
    <row r="75" spans="1:29" ht="12.75" customHeight="1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</row>
    <row r="76" spans="1:29" ht="12.75" customHeight="1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</row>
    <row r="77" spans="1:29" ht="12.75" customHeight="1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</row>
    <row r="78" spans="1:29" ht="12.75" customHeight="1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</row>
    <row r="79" spans="1:29" ht="12.75" customHeight="1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</row>
    <row r="80" spans="1:29" ht="12.7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</row>
    <row r="81" spans="1:29" ht="12.75" customHeight="1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</row>
    <row r="82" spans="1:29" ht="12.75" customHeight="1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</row>
    <row r="83" spans="1:29" ht="12.75" customHeight="1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</row>
    <row r="84" spans="1:29" ht="12.75" customHeight="1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</row>
    <row r="85" spans="1:29" ht="12.75" customHeight="1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</row>
    <row r="86" spans="1:29" ht="12.75" customHeight="1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</row>
    <row r="87" spans="1:29" ht="12.75" customHeight="1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</row>
    <row r="88" spans="1:29" ht="12.75" customHeight="1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</row>
    <row r="89" spans="1:29" ht="12.75" customHeight="1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</row>
    <row r="90" spans="1:29" ht="12.75" customHeight="1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</row>
    <row r="91" spans="1:29" ht="12.75" customHeight="1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spans="1:29" ht="12.75" customHeight="1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</row>
    <row r="93" spans="1:29" ht="12.75" customHeight="1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</row>
    <row r="94" spans="1:29" ht="12.75" customHeight="1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</row>
    <row r="95" spans="1:29" ht="12.75" customHeight="1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</row>
    <row r="96" spans="1:29" ht="12.75" customHeight="1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spans="1:29" ht="12.75" customHeight="1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</row>
    <row r="98" spans="1:29" ht="12.75" customHeight="1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</row>
    <row r="99" spans="1:29" ht="12.75" customHeight="1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</row>
    <row r="100" spans="1:29" ht="12.75" customHeight="1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</row>
    <row r="101" spans="1:29" ht="12.75" customHeight="1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</row>
    <row r="102" spans="1:29" ht="12.75" customHeight="1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</row>
    <row r="103" spans="1:29" ht="12.75" customHeight="1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</row>
    <row r="104" spans="1:29" ht="12.75" customHeight="1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</row>
    <row r="105" spans="1:29" ht="12.75" customHeight="1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</row>
    <row r="106" spans="1:29" ht="12.75" customHeight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</row>
    <row r="107" spans="1:29" ht="12.75" customHeight="1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</row>
    <row r="108" spans="1:29" ht="12.75" customHeight="1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</row>
    <row r="109" spans="1:29" ht="12.75" customHeight="1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</row>
    <row r="110" spans="1:29" ht="12.75" customHeight="1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</row>
    <row r="111" spans="1:29" ht="12.75" customHeight="1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</row>
    <row r="112" spans="1:29" ht="12.75" customHeight="1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</row>
    <row r="113" spans="1:29" ht="12.75" customHeight="1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</row>
    <row r="114" spans="1:29" ht="12.75" customHeight="1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</row>
    <row r="115" spans="1:29" ht="12.75" customHeight="1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</row>
    <row r="116" spans="1:29" ht="12.75" customHeight="1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</row>
    <row r="117" spans="1:29" ht="12.75" customHeight="1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</row>
    <row r="118" spans="1:29" ht="12.75" customHeight="1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</row>
    <row r="119" spans="1:29" ht="12.75" customHeight="1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</row>
    <row r="120" spans="1:29" ht="12.75" customHeight="1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</row>
    <row r="121" spans="1:29" ht="12.75" customHeight="1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</row>
    <row r="122" spans="1:29" ht="12.75" customHeight="1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</row>
    <row r="123" spans="1:29" ht="12.75" customHeight="1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</row>
    <row r="124" spans="1:29" ht="12.75" customHeight="1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</row>
    <row r="125" spans="1:29" ht="12.75" customHeight="1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</row>
    <row r="126" spans="1:29" ht="12.75" customHeight="1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</row>
    <row r="127" spans="1:29" ht="12.75" customHeight="1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</row>
    <row r="128" spans="1:29" ht="12.75" customHeight="1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</row>
    <row r="129" spans="1:29" ht="12.75" customHeight="1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</row>
    <row r="130" spans="1:29" ht="12.75" customHeight="1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</row>
    <row r="131" spans="1:29" ht="12.75" customHeight="1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</row>
    <row r="132" spans="1:29" ht="12.75" customHeight="1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</row>
    <row r="133" spans="1:29" ht="12.75" customHeight="1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</row>
    <row r="134" spans="1:29" ht="12.75" customHeigh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</row>
    <row r="135" spans="1:29" ht="12.75" customHeigh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</row>
    <row r="136" spans="1:29" ht="12.75" customHeigh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</row>
    <row r="137" spans="1:29" ht="12.75" customHeigh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</row>
    <row r="138" spans="1:29" ht="12.75" customHeight="1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</row>
    <row r="139" spans="1:29" ht="12.75" customHeight="1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</row>
    <row r="140" spans="1:29" ht="12.75" customHeight="1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</row>
    <row r="141" spans="1:29" ht="12.75" customHeight="1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</row>
    <row r="142" spans="1:29" ht="12.75" customHeight="1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</row>
    <row r="143" spans="1:29" ht="12.75" customHeight="1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</row>
    <row r="144" spans="1:29" ht="12.75" customHeight="1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</row>
    <row r="145" spans="1:29" ht="12.75" customHeight="1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</row>
    <row r="146" spans="1:29" ht="12.75" customHeight="1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</row>
    <row r="147" spans="1:29" ht="12.75" customHeight="1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</row>
    <row r="148" spans="1:29" ht="12.75" customHeight="1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</row>
    <row r="149" spans="1:29" ht="12.75" customHeight="1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</row>
    <row r="150" spans="1:29" ht="12.75" customHeight="1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</row>
    <row r="151" spans="1:29" ht="12.75" customHeight="1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</row>
    <row r="152" spans="1:29" ht="12.75" customHeight="1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</row>
    <row r="153" spans="1:29" ht="12.75" customHeight="1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</row>
    <row r="154" spans="1:29" ht="12.75" customHeight="1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</row>
    <row r="155" spans="1:29" ht="12.75" customHeight="1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</row>
    <row r="156" spans="1:29" ht="12.75" customHeight="1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</row>
    <row r="157" spans="1:29" ht="12.75" customHeight="1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</row>
    <row r="158" spans="1:29" ht="12.75" customHeight="1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</row>
    <row r="159" spans="1:29" ht="12.75" customHeight="1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</row>
    <row r="160" spans="1:29" ht="12.75" customHeight="1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</row>
    <row r="161" spans="1:29" ht="12.75" customHeight="1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</row>
    <row r="162" spans="1:29" ht="12.75" customHeight="1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</row>
    <row r="163" spans="1:29" ht="12.75" customHeight="1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</row>
    <row r="164" spans="1:29" ht="12.75" customHeight="1" x14ac:dyDescent="0.2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</row>
    <row r="165" spans="1:29" ht="12.75" customHeight="1" x14ac:dyDescent="0.2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</row>
    <row r="166" spans="1:29" ht="12.75" customHeight="1" x14ac:dyDescent="0.2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</row>
    <row r="167" spans="1:29" ht="12.75" customHeight="1" x14ac:dyDescent="0.2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</row>
    <row r="168" spans="1:29" ht="12.75" customHeight="1" x14ac:dyDescent="0.2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</row>
    <row r="169" spans="1:29" ht="12.75" customHeight="1" x14ac:dyDescent="0.2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</row>
    <row r="170" spans="1:29" ht="12.75" customHeight="1" x14ac:dyDescent="0.2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</row>
    <row r="171" spans="1:29" ht="12.75" customHeight="1" x14ac:dyDescent="0.2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</row>
    <row r="172" spans="1:29" ht="12.75" customHeight="1" x14ac:dyDescent="0.2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</row>
    <row r="173" spans="1:29" ht="12.75" customHeight="1" x14ac:dyDescent="0.2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</row>
    <row r="174" spans="1:29" ht="12.75" customHeight="1" x14ac:dyDescent="0.2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</row>
    <row r="175" spans="1:29" ht="12.75" customHeight="1" x14ac:dyDescent="0.2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</row>
    <row r="176" spans="1:29" ht="12.75" customHeight="1" x14ac:dyDescent="0.2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</row>
    <row r="177" spans="1:29" ht="12.75" customHeight="1" x14ac:dyDescent="0.2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</row>
    <row r="178" spans="1:29" ht="12.75" customHeight="1" x14ac:dyDescent="0.2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</row>
    <row r="179" spans="1:29" ht="12.75" customHeight="1" x14ac:dyDescent="0.2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</row>
    <row r="180" spans="1:29" ht="12.75" customHeight="1" x14ac:dyDescent="0.2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</row>
    <row r="181" spans="1:29" ht="12.75" customHeight="1" x14ac:dyDescent="0.2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</row>
    <row r="182" spans="1:29" ht="12.75" customHeight="1" x14ac:dyDescent="0.2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</row>
    <row r="183" spans="1:29" ht="12.75" customHeight="1" x14ac:dyDescent="0.2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</row>
    <row r="184" spans="1:29" ht="12.75" customHeight="1" x14ac:dyDescent="0.2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</row>
    <row r="185" spans="1:29" ht="12.75" customHeight="1" x14ac:dyDescent="0.2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</row>
    <row r="186" spans="1:29" ht="12.75" customHeight="1" x14ac:dyDescent="0.2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</row>
    <row r="187" spans="1:29" ht="12.75" customHeight="1" x14ac:dyDescent="0.2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</row>
    <row r="188" spans="1:29" ht="12.75" customHeight="1" x14ac:dyDescent="0.2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</row>
    <row r="189" spans="1:29" ht="12.75" customHeight="1" x14ac:dyDescent="0.2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</row>
    <row r="190" spans="1:29" ht="12.75" customHeight="1" x14ac:dyDescent="0.2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</row>
    <row r="191" spans="1:29" ht="12.75" customHeight="1" x14ac:dyDescent="0.2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</row>
    <row r="192" spans="1:29" ht="12.75" customHeight="1" x14ac:dyDescent="0.2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</row>
    <row r="193" spans="1:29" ht="12.75" customHeight="1" x14ac:dyDescent="0.2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</row>
    <row r="194" spans="1:29" ht="12.75" customHeight="1" x14ac:dyDescent="0.2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</row>
    <row r="195" spans="1:29" ht="12.75" customHeight="1" x14ac:dyDescent="0.2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</row>
    <row r="196" spans="1:29" ht="12.75" customHeight="1" x14ac:dyDescent="0.2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</row>
    <row r="197" spans="1:29" ht="12.75" customHeight="1" x14ac:dyDescent="0.2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</row>
    <row r="198" spans="1:29" ht="12.75" customHeight="1" x14ac:dyDescent="0.2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</row>
    <row r="199" spans="1:29" ht="12.75" customHeight="1" x14ac:dyDescent="0.2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</row>
    <row r="200" spans="1:29" ht="12.75" customHeight="1" x14ac:dyDescent="0.2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</row>
    <row r="201" spans="1:29" ht="12.75" customHeight="1" x14ac:dyDescent="0.2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</row>
    <row r="202" spans="1:29" ht="12.7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</row>
    <row r="203" spans="1:29" ht="12.75" customHeight="1" x14ac:dyDescent="0.2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</row>
    <row r="204" spans="1:29" ht="12.75" customHeight="1" x14ac:dyDescent="0.2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</row>
    <row r="205" spans="1:29" ht="12.75" customHeight="1" x14ac:dyDescent="0.2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</row>
    <row r="206" spans="1:29" ht="12.75" customHeight="1" x14ac:dyDescent="0.2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</row>
    <row r="207" spans="1:29" ht="12.75" customHeight="1" x14ac:dyDescent="0.2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</row>
    <row r="208" spans="1:29" ht="12.75" customHeight="1" x14ac:dyDescent="0.2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</row>
    <row r="209" spans="1:29" ht="12.75" customHeight="1" x14ac:dyDescent="0.2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</row>
    <row r="210" spans="1:29" ht="12.75" customHeight="1" x14ac:dyDescent="0.2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</row>
    <row r="211" spans="1:29" ht="12.75" customHeight="1" x14ac:dyDescent="0.2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</row>
    <row r="212" spans="1:29" ht="12.75" customHeight="1" x14ac:dyDescent="0.2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</row>
    <row r="213" spans="1:29" ht="12.75" customHeight="1" x14ac:dyDescent="0.2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</row>
    <row r="214" spans="1:29" ht="12.75" customHeight="1" x14ac:dyDescent="0.2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</row>
    <row r="215" spans="1:29" ht="12.75" customHeight="1" x14ac:dyDescent="0.2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</row>
    <row r="216" spans="1:29" ht="12.75" customHeight="1" x14ac:dyDescent="0.2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</row>
    <row r="217" spans="1:29" ht="12.75" customHeight="1" x14ac:dyDescent="0.2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</row>
    <row r="218" spans="1:29" ht="12.75" customHeight="1" x14ac:dyDescent="0.2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</row>
    <row r="219" spans="1:29" ht="12.75" customHeight="1" x14ac:dyDescent="0.2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</row>
    <row r="220" spans="1:29" ht="12.75" customHeight="1" x14ac:dyDescent="0.2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</row>
    <row r="221" spans="1:29" ht="12.75" customHeight="1" x14ac:dyDescent="0.2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</row>
    <row r="222" spans="1:29" ht="12.75" customHeight="1" x14ac:dyDescent="0.2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</row>
    <row r="223" spans="1:29" ht="12.75" customHeight="1" x14ac:dyDescent="0.2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</row>
    <row r="224" spans="1:29" ht="12.75" customHeight="1" x14ac:dyDescent="0.2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</row>
    <row r="225" spans="1:29" ht="12.75" customHeight="1" x14ac:dyDescent="0.2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</row>
    <row r="226" spans="1:29" ht="12.75" customHeight="1" x14ac:dyDescent="0.2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</row>
    <row r="227" spans="1:29" ht="12.75" customHeight="1" x14ac:dyDescent="0.2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</row>
    <row r="228" spans="1:29" ht="12.75" customHeight="1" x14ac:dyDescent="0.2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</row>
    <row r="229" spans="1:29" ht="12.75" customHeight="1" x14ac:dyDescent="0.2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</row>
    <row r="230" spans="1:29" ht="12.75" customHeight="1" x14ac:dyDescent="0.2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</row>
    <row r="231" spans="1:29" ht="12.75" customHeight="1" x14ac:dyDescent="0.2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</row>
    <row r="232" spans="1:29" ht="12.75" customHeight="1" x14ac:dyDescent="0.2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</row>
    <row r="233" spans="1:29" ht="12.75" customHeight="1" x14ac:dyDescent="0.2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</row>
    <row r="234" spans="1:29" ht="12.75" customHeight="1" x14ac:dyDescent="0.2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</row>
    <row r="235" spans="1:29" ht="12.75" customHeight="1" x14ac:dyDescent="0.2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</row>
    <row r="236" spans="1:29" ht="12.75" customHeight="1" x14ac:dyDescent="0.2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</row>
    <row r="237" spans="1:29" ht="12.75" customHeight="1" x14ac:dyDescent="0.2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</row>
    <row r="238" spans="1:29" ht="12.75" customHeight="1" x14ac:dyDescent="0.2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</row>
    <row r="239" spans="1:29" ht="12.75" customHeight="1" x14ac:dyDescent="0.2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</row>
    <row r="240" spans="1:29" ht="12.75" customHeight="1" x14ac:dyDescent="0.2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</row>
    <row r="241" spans="1:29" ht="12.75" customHeight="1" x14ac:dyDescent="0.2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</row>
    <row r="242" spans="1:29" ht="12.75" customHeight="1" x14ac:dyDescent="0.2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</row>
    <row r="243" spans="1:29" ht="12.75" customHeight="1" x14ac:dyDescent="0.2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</row>
    <row r="244" spans="1:29" ht="12.75" customHeight="1" x14ac:dyDescent="0.2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</row>
    <row r="245" spans="1:29" ht="12.75" customHeight="1" x14ac:dyDescent="0.2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</row>
    <row r="246" spans="1:29" ht="12.75" customHeight="1" x14ac:dyDescent="0.2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</row>
    <row r="247" spans="1:29" ht="12.75" customHeight="1" x14ac:dyDescent="0.2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</row>
    <row r="248" spans="1:29" ht="12.75" customHeight="1" x14ac:dyDescent="0.2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</row>
    <row r="249" spans="1:29" ht="12.75" customHeight="1" x14ac:dyDescent="0.2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</row>
    <row r="250" spans="1:29" ht="12.75" customHeight="1" x14ac:dyDescent="0.2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</row>
    <row r="251" spans="1:29" ht="12.75" customHeight="1" x14ac:dyDescent="0.2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</row>
    <row r="252" spans="1:29" ht="12.75" customHeight="1" x14ac:dyDescent="0.2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</row>
    <row r="253" spans="1:29" ht="12.75" customHeight="1" x14ac:dyDescent="0.2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</row>
    <row r="254" spans="1:29" ht="12.75" customHeight="1" x14ac:dyDescent="0.2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</row>
    <row r="255" spans="1:29" ht="12.75" customHeight="1" x14ac:dyDescent="0.2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</row>
    <row r="256" spans="1:29" ht="12.75" customHeight="1" x14ac:dyDescent="0.2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</row>
    <row r="257" spans="1:29" ht="12.75" customHeight="1" x14ac:dyDescent="0.2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</row>
    <row r="258" spans="1:29" ht="12.75" customHeight="1" x14ac:dyDescent="0.2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</row>
    <row r="259" spans="1:29" ht="12.75" customHeight="1" x14ac:dyDescent="0.2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</row>
    <row r="260" spans="1:29" ht="12.75" customHeight="1" x14ac:dyDescent="0.2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</row>
    <row r="261" spans="1:29" ht="12.75" customHeight="1" x14ac:dyDescent="0.2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</row>
    <row r="262" spans="1:29" ht="12.75" customHeight="1" x14ac:dyDescent="0.2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</row>
    <row r="263" spans="1:29" ht="12.75" customHeight="1" x14ac:dyDescent="0.2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</row>
    <row r="264" spans="1:29" ht="12.75" customHeight="1" x14ac:dyDescent="0.2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</row>
    <row r="265" spans="1:29" ht="12.75" customHeight="1" x14ac:dyDescent="0.2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</row>
    <row r="266" spans="1:29" ht="12.75" customHeight="1" x14ac:dyDescent="0.2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</row>
    <row r="267" spans="1:29" ht="12.75" customHeight="1" x14ac:dyDescent="0.2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</row>
    <row r="268" spans="1:29" ht="12.75" customHeight="1" x14ac:dyDescent="0.2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</row>
    <row r="269" spans="1:29" ht="12.75" customHeight="1" x14ac:dyDescent="0.2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</row>
    <row r="270" spans="1:29" ht="12.75" customHeight="1" x14ac:dyDescent="0.2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</row>
    <row r="271" spans="1:29" ht="12.75" customHeight="1" x14ac:dyDescent="0.2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</row>
    <row r="272" spans="1:29" ht="12.75" customHeight="1" x14ac:dyDescent="0.2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</row>
    <row r="273" spans="1:29" ht="12.75" customHeight="1" x14ac:dyDescent="0.2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</row>
    <row r="274" spans="1:29" ht="12.75" customHeight="1" x14ac:dyDescent="0.2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</row>
    <row r="275" spans="1:29" ht="12.75" customHeight="1" x14ac:dyDescent="0.2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</row>
    <row r="276" spans="1:29" ht="12.75" customHeight="1" x14ac:dyDescent="0.2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</row>
    <row r="277" spans="1:29" ht="12.75" customHeight="1" x14ac:dyDescent="0.2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</row>
    <row r="278" spans="1:29" ht="12.75" customHeight="1" x14ac:dyDescent="0.2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</row>
    <row r="279" spans="1:29" ht="12.75" customHeight="1" x14ac:dyDescent="0.2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</row>
    <row r="280" spans="1:29" ht="12.75" customHeight="1" x14ac:dyDescent="0.2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</row>
    <row r="281" spans="1:29" ht="12.75" customHeight="1" x14ac:dyDescent="0.2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</row>
    <row r="282" spans="1:29" ht="12.75" customHeight="1" x14ac:dyDescent="0.2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</row>
    <row r="283" spans="1:29" ht="12.75" customHeight="1" x14ac:dyDescent="0.2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</row>
    <row r="284" spans="1:29" ht="12.75" customHeight="1" x14ac:dyDescent="0.2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</row>
    <row r="285" spans="1:29" ht="12.75" customHeight="1" x14ac:dyDescent="0.2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</row>
    <row r="286" spans="1:29" ht="12.75" customHeight="1" x14ac:dyDescent="0.2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</row>
    <row r="287" spans="1:29" ht="12.75" customHeight="1" x14ac:dyDescent="0.2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</row>
    <row r="288" spans="1:29" ht="12.75" customHeight="1" x14ac:dyDescent="0.2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</row>
    <row r="289" spans="1:29" ht="12.75" customHeight="1" x14ac:dyDescent="0.2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</row>
    <row r="290" spans="1:29" ht="12.75" customHeight="1" x14ac:dyDescent="0.2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</row>
    <row r="291" spans="1:29" ht="12.75" customHeight="1" x14ac:dyDescent="0.2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</row>
    <row r="292" spans="1:29" ht="12.75" customHeight="1" x14ac:dyDescent="0.2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</row>
    <row r="293" spans="1:29" ht="12.75" customHeight="1" x14ac:dyDescent="0.2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</row>
    <row r="294" spans="1:29" ht="12.75" customHeight="1" x14ac:dyDescent="0.2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</row>
    <row r="295" spans="1:29" ht="12.75" customHeight="1" x14ac:dyDescent="0.2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</row>
    <row r="296" spans="1:29" ht="12.75" customHeight="1" x14ac:dyDescent="0.2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</row>
    <row r="297" spans="1:29" ht="12.75" customHeight="1" x14ac:dyDescent="0.2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</row>
    <row r="298" spans="1:29" ht="12.75" customHeight="1" x14ac:dyDescent="0.2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</row>
    <row r="299" spans="1:29" ht="12.75" customHeight="1" x14ac:dyDescent="0.2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</row>
    <row r="300" spans="1:29" ht="12.75" customHeight="1" x14ac:dyDescent="0.2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</row>
    <row r="301" spans="1:29" ht="12.75" customHeight="1" x14ac:dyDescent="0.2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</row>
    <row r="302" spans="1:29" ht="12.75" customHeight="1" x14ac:dyDescent="0.2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</row>
    <row r="303" spans="1:29" ht="12.75" customHeight="1" x14ac:dyDescent="0.2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</row>
    <row r="304" spans="1:29" ht="12.75" customHeight="1" x14ac:dyDescent="0.2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</row>
    <row r="305" spans="1:29" ht="12.75" customHeight="1" x14ac:dyDescent="0.2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</row>
    <row r="306" spans="1:29" ht="12.75" customHeight="1" x14ac:dyDescent="0.2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</row>
    <row r="307" spans="1:29" ht="12.75" customHeight="1" x14ac:dyDescent="0.2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</row>
    <row r="308" spans="1:29" ht="12.75" customHeight="1" x14ac:dyDescent="0.2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</row>
    <row r="309" spans="1:29" ht="12.75" customHeight="1" x14ac:dyDescent="0.2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</row>
    <row r="310" spans="1:29" ht="12.75" customHeight="1" x14ac:dyDescent="0.2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</row>
    <row r="311" spans="1:29" ht="12.75" customHeight="1" x14ac:dyDescent="0.2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</row>
    <row r="312" spans="1:29" ht="12.75" customHeight="1" x14ac:dyDescent="0.2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</row>
    <row r="313" spans="1:29" ht="12.75" customHeight="1" x14ac:dyDescent="0.2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</row>
    <row r="314" spans="1:29" ht="12.75" customHeight="1" x14ac:dyDescent="0.2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</row>
    <row r="315" spans="1:29" ht="12.75" customHeight="1" x14ac:dyDescent="0.2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</row>
    <row r="316" spans="1:29" ht="12.75" customHeight="1" x14ac:dyDescent="0.2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</row>
    <row r="317" spans="1:29" ht="12.75" customHeight="1" x14ac:dyDescent="0.2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</row>
    <row r="318" spans="1:29" ht="12.75" customHeight="1" x14ac:dyDescent="0.2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</row>
    <row r="319" spans="1:29" ht="12.75" customHeight="1" x14ac:dyDescent="0.2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</row>
    <row r="320" spans="1:29" ht="12.75" customHeight="1" x14ac:dyDescent="0.2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</row>
    <row r="321" spans="1:29" ht="12.75" customHeight="1" x14ac:dyDescent="0.2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</row>
    <row r="322" spans="1:29" ht="12.75" customHeight="1" x14ac:dyDescent="0.2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</row>
    <row r="323" spans="1:29" ht="12.75" customHeight="1" x14ac:dyDescent="0.2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</row>
    <row r="324" spans="1:29" ht="12.75" customHeight="1" x14ac:dyDescent="0.2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</row>
    <row r="325" spans="1:29" ht="12.75" customHeight="1" x14ac:dyDescent="0.2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</row>
    <row r="326" spans="1:29" ht="12.75" customHeight="1" x14ac:dyDescent="0.2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</row>
    <row r="327" spans="1:29" ht="12.75" customHeight="1" x14ac:dyDescent="0.2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</row>
    <row r="328" spans="1:29" ht="12.75" customHeight="1" x14ac:dyDescent="0.2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</row>
    <row r="329" spans="1:29" ht="12.75" customHeight="1" x14ac:dyDescent="0.2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</row>
    <row r="330" spans="1:29" ht="12.75" customHeight="1" x14ac:dyDescent="0.2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</row>
    <row r="331" spans="1:29" ht="12.75" customHeight="1" x14ac:dyDescent="0.2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</row>
    <row r="332" spans="1:29" ht="12.75" customHeight="1" x14ac:dyDescent="0.2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</row>
    <row r="333" spans="1:29" ht="12.75" customHeight="1" x14ac:dyDescent="0.2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</row>
    <row r="334" spans="1:29" ht="12.75" customHeight="1" x14ac:dyDescent="0.2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</row>
    <row r="335" spans="1:29" ht="12.75" customHeight="1" x14ac:dyDescent="0.2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</row>
    <row r="336" spans="1:29" ht="12.75" customHeight="1" x14ac:dyDescent="0.2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</row>
    <row r="337" spans="1:29" ht="12.75" customHeight="1" x14ac:dyDescent="0.2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</row>
    <row r="338" spans="1:29" ht="12.75" customHeight="1" x14ac:dyDescent="0.2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</row>
    <row r="339" spans="1:29" ht="12.75" customHeight="1" x14ac:dyDescent="0.2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</row>
    <row r="340" spans="1:29" ht="12.75" customHeight="1" x14ac:dyDescent="0.2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</row>
    <row r="341" spans="1:29" ht="12.75" customHeight="1" x14ac:dyDescent="0.2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</row>
    <row r="342" spans="1:29" ht="12.75" customHeight="1" x14ac:dyDescent="0.2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</row>
    <row r="343" spans="1:29" ht="12.75" customHeight="1" x14ac:dyDescent="0.2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</row>
    <row r="344" spans="1:29" ht="12.75" customHeight="1" x14ac:dyDescent="0.2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</row>
    <row r="345" spans="1:29" ht="12.75" customHeight="1" x14ac:dyDescent="0.2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</row>
    <row r="346" spans="1:29" ht="12.75" customHeight="1" x14ac:dyDescent="0.2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</row>
    <row r="347" spans="1:29" ht="12.75" customHeight="1" x14ac:dyDescent="0.2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</row>
    <row r="348" spans="1:29" ht="12.75" customHeight="1" x14ac:dyDescent="0.2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</row>
    <row r="349" spans="1:29" ht="12.75" customHeight="1" x14ac:dyDescent="0.2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</row>
    <row r="350" spans="1:29" ht="12.75" customHeight="1" x14ac:dyDescent="0.2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</row>
    <row r="351" spans="1:29" ht="12.75" customHeight="1" x14ac:dyDescent="0.2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</row>
    <row r="352" spans="1:29" ht="12.75" customHeight="1" x14ac:dyDescent="0.2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</row>
    <row r="353" spans="1:29" ht="12.75" customHeight="1" x14ac:dyDescent="0.2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</row>
    <row r="354" spans="1:29" ht="12.75" customHeight="1" x14ac:dyDescent="0.2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</row>
    <row r="355" spans="1:29" ht="12.75" customHeight="1" x14ac:dyDescent="0.2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</row>
    <row r="356" spans="1:29" ht="12.75" customHeight="1" x14ac:dyDescent="0.2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</row>
    <row r="357" spans="1:29" ht="12.75" customHeight="1" x14ac:dyDescent="0.2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</row>
    <row r="358" spans="1:29" ht="12.75" customHeight="1" x14ac:dyDescent="0.2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</row>
    <row r="359" spans="1:29" ht="12.75" customHeight="1" x14ac:dyDescent="0.2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</row>
    <row r="360" spans="1:29" ht="12.75" customHeight="1" x14ac:dyDescent="0.2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</row>
    <row r="361" spans="1:29" ht="12.75" customHeight="1" x14ac:dyDescent="0.2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</row>
    <row r="362" spans="1:29" ht="12.75" customHeight="1" x14ac:dyDescent="0.2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</row>
    <row r="363" spans="1:29" ht="12.75" customHeight="1" x14ac:dyDescent="0.2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</row>
    <row r="364" spans="1:29" ht="12.75" customHeight="1" x14ac:dyDescent="0.2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</row>
    <row r="365" spans="1:29" ht="12.75" customHeight="1" x14ac:dyDescent="0.2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</row>
    <row r="366" spans="1:29" ht="12.75" customHeight="1" x14ac:dyDescent="0.2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</row>
    <row r="367" spans="1:29" ht="12.75" customHeight="1" x14ac:dyDescent="0.2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</row>
    <row r="368" spans="1:29" ht="12.75" customHeight="1" x14ac:dyDescent="0.2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</row>
    <row r="369" spans="1:29" ht="12.75" customHeight="1" x14ac:dyDescent="0.2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</row>
    <row r="370" spans="1:29" ht="12.75" customHeight="1" x14ac:dyDescent="0.2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</row>
    <row r="371" spans="1:29" ht="12.75" customHeight="1" x14ac:dyDescent="0.2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</row>
    <row r="372" spans="1:29" ht="12.75" customHeight="1" x14ac:dyDescent="0.2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</row>
    <row r="373" spans="1:29" ht="12.75" customHeight="1" x14ac:dyDescent="0.2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</row>
    <row r="374" spans="1:29" ht="12.75" customHeight="1" x14ac:dyDescent="0.2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</row>
    <row r="375" spans="1:29" ht="12.75" customHeight="1" x14ac:dyDescent="0.2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</row>
    <row r="376" spans="1:29" ht="12.75" customHeight="1" x14ac:dyDescent="0.2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</row>
    <row r="377" spans="1:29" ht="12.75" customHeight="1" x14ac:dyDescent="0.2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</row>
    <row r="378" spans="1:29" ht="12.75" customHeight="1" x14ac:dyDescent="0.2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</row>
    <row r="379" spans="1:29" ht="12.75" customHeight="1" x14ac:dyDescent="0.2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</row>
    <row r="380" spans="1:29" ht="12.75" customHeight="1" x14ac:dyDescent="0.2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</row>
    <row r="381" spans="1:29" ht="12.75" customHeight="1" x14ac:dyDescent="0.2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</row>
    <row r="382" spans="1:29" ht="12.75" customHeight="1" x14ac:dyDescent="0.2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</row>
    <row r="383" spans="1:29" ht="12.75" customHeight="1" x14ac:dyDescent="0.2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</row>
    <row r="384" spans="1:29" ht="12.75" customHeight="1" x14ac:dyDescent="0.2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</row>
    <row r="385" spans="1:29" ht="12.75" customHeight="1" x14ac:dyDescent="0.2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</row>
    <row r="386" spans="1:29" ht="12.75" customHeight="1" x14ac:dyDescent="0.2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</row>
    <row r="387" spans="1:29" ht="12.75" customHeight="1" x14ac:dyDescent="0.2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</row>
    <row r="388" spans="1:29" ht="12.75" customHeight="1" x14ac:dyDescent="0.2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</row>
    <row r="389" spans="1:29" ht="12.75" customHeight="1" x14ac:dyDescent="0.2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</row>
    <row r="390" spans="1:29" ht="12.75" customHeight="1" x14ac:dyDescent="0.2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</row>
    <row r="391" spans="1:29" ht="12.75" customHeight="1" x14ac:dyDescent="0.2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</row>
    <row r="392" spans="1:29" ht="12.75" customHeight="1" x14ac:dyDescent="0.2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</row>
    <row r="393" spans="1:29" ht="12.75" customHeight="1" x14ac:dyDescent="0.2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</row>
    <row r="394" spans="1:29" ht="12.75" customHeight="1" x14ac:dyDescent="0.2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</row>
    <row r="395" spans="1:29" ht="12.75" customHeight="1" x14ac:dyDescent="0.2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</row>
    <row r="396" spans="1:29" ht="12.75" customHeight="1" x14ac:dyDescent="0.2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</row>
    <row r="397" spans="1:29" ht="12.75" customHeight="1" x14ac:dyDescent="0.2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</row>
    <row r="398" spans="1:29" ht="12.75" customHeight="1" x14ac:dyDescent="0.2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</row>
    <row r="399" spans="1:29" ht="12.75" customHeight="1" x14ac:dyDescent="0.2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</row>
    <row r="400" spans="1:29" ht="12.75" customHeight="1" x14ac:dyDescent="0.2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</row>
    <row r="401" spans="1:29" ht="12.75" customHeight="1" x14ac:dyDescent="0.2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</row>
    <row r="402" spans="1:29" ht="12.75" customHeight="1" x14ac:dyDescent="0.2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</row>
    <row r="403" spans="1:29" ht="12.75" customHeight="1" x14ac:dyDescent="0.2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</row>
    <row r="404" spans="1:29" ht="12.75" customHeight="1" x14ac:dyDescent="0.2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</row>
    <row r="405" spans="1:29" ht="12.75" customHeight="1" x14ac:dyDescent="0.2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</row>
    <row r="406" spans="1:29" ht="12.75" customHeight="1" x14ac:dyDescent="0.2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</row>
    <row r="407" spans="1:29" ht="12.75" customHeight="1" x14ac:dyDescent="0.2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</row>
    <row r="408" spans="1:29" ht="12.75" customHeight="1" x14ac:dyDescent="0.2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</row>
    <row r="409" spans="1:29" ht="12.75" customHeight="1" x14ac:dyDescent="0.2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</row>
    <row r="410" spans="1:29" ht="12.75" customHeight="1" x14ac:dyDescent="0.2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</row>
    <row r="411" spans="1:29" ht="12.75" customHeight="1" x14ac:dyDescent="0.2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</row>
    <row r="412" spans="1:29" ht="12.75" customHeight="1" x14ac:dyDescent="0.2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</row>
    <row r="413" spans="1:29" ht="12.75" customHeight="1" x14ac:dyDescent="0.2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</row>
    <row r="414" spans="1:29" ht="12.75" customHeight="1" x14ac:dyDescent="0.2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</row>
    <row r="415" spans="1:29" ht="12.75" customHeight="1" x14ac:dyDescent="0.2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</row>
    <row r="416" spans="1:29" ht="12.75" customHeight="1" x14ac:dyDescent="0.2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</row>
    <row r="417" spans="1:29" ht="12.75" customHeight="1" x14ac:dyDescent="0.2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</row>
    <row r="418" spans="1:29" ht="12.75" customHeight="1" x14ac:dyDescent="0.2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</row>
    <row r="419" spans="1:29" ht="12.75" customHeight="1" x14ac:dyDescent="0.2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</row>
    <row r="420" spans="1:29" ht="12.75" customHeight="1" x14ac:dyDescent="0.2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</row>
    <row r="421" spans="1:29" ht="12.75" customHeight="1" x14ac:dyDescent="0.2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</row>
    <row r="422" spans="1:29" ht="12.75" customHeight="1" x14ac:dyDescent="0.2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</row>
    <row r="423" spans="1:29" ht="12.75" customHeight="1" x14ac:dyDescent="0.2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</row>
    <row r="424" spans="1:29" ht="12.75" customHeight="1" x14ac:dyDescent="0.2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</row>
    <row r="425" spans="1:29" ht="12.75" customHeight="1" x14ac:dyDescent="0.2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</row>
    <row r="426" spans="1:29" ht="12.75" customHeight="1" x14ac:dyDescent="0.2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</row>
    <row r="427" spans="1:29" ht="12.75" customHeight="1" x14ac:dyDescent="0.2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</row>
    <row r="428" spans="1:29" ht="12.75" customHeight="1" x14ac:dyDescent="0.2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</row>
    <row r="429" spans="1:29" ht="12.75" customHeight="1" x14ac:dyDescent="0.2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</row>
    <row r="430" spans="1:29" ht="12.75" customHeight="1" x14ac:dyDescent="0.2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</row>
    <row r="431" spans="1:29" ht="12.75" customHeight="1" x14ac:dyDescent="0.2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</row>
    <row r="432" spans="1:29" ht="12.75" customHeight="1" x14ac:dyDescent="0.2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</row>
    <row r="433" spans="1:29" ht="12.75" customHeight="1" x14ac:dyDescent="0.2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</row>
    <row r="434" spans="1:29" ht="12.75" customHeight="1" x14ac:dyDescent="0.2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</row>
    <row r="435" spans="1:29" ht="12.75" customHeight="1" x14ac:dyDescent="0.2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</row>
    <row r="436" spans="1:29" ht="12.75" customHeight="1" x14ac:dyDescent="0.2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</row>
    <row r="437" spans="1:29" ht="12.75" customHeight="1" x14ac:dyDescent="0.2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</row>
    <row r="438" spans="1:29" ht="12.75" customHeight="1" x14ac:dyDescent="0.2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</row>
    <row r="439" spans="1:29" ht="12.75" customHeight="1" x14ac:dyDescent="0.2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</row>
    <row r="440" spans="1:29" ht="12.75" customHeight="1" x14ac:dyDescent="0.2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</row>
    <row r="441" spans="1:29" ht="12.75" customHeight="1" x14ac:dyDescent="0.2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</row>
    <row r="442" spans="1:29" ht="12.75" customHeight="1" x14ac:dyDescent="0.2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</row>
    <row r="443" spans="1:29" ht="12.75" customHeight="1" x14ac:dyDescent="0.2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</row>
    <row r="444" spans="1:29" ht="12.75" customHeight="1" x14ac:dyDescent="0.2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</row>
    <row r="445" spans="1:29" ht="12.75" customHeight="1" x14ac:dyDescent="0.2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</row>
    <row r="446" spans="1:29" ht="12.75" customHeight="1" x14ac:dyDescent="0.2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</row>
    <row r="447" spans="1:29" ht="12.75" customHeight="1" x14ac:dyDescent="0.2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</row>
    <row r="448" spans="1:29" ht="12.75" customHeight="1" x14ac:dyDescent="0.2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</row>
    <row r="449" spans="1:29" ht="12.75" customHeight="1" x14ac:dyDescent="0.2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</row>
    <row r="450" spans="1:29" ht="12.75" customHeight="1" x14ac:dyDescent="0.2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</row>
    <row r="451" spans="1:29" ht="12.75" customHeight="1" x14ac:dyDescent="0.2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</row>
    <row r="452" spans="1:29" ht="12.75" customHeight="1" x14ac:dyDescent="0.2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</row>
    <row r="453" spans="1:29" ht="12.75" customHeight="1" x14ac:dyDescent="0.2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</row>
    <row r="454" spans="1:29" ht="12.75" customHeight="1" x14ac:dyDescent="0.2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</row>
    <row r="455" spans="1:29" ht="12.75" customHeight="1" x14ac:dyDescent="0.2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</row>
    <row r="456" spans="1:29" ht="12.75" customHeight="1" x14ac:dyDescent="0.2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</row>
    <row r="457" spans="1:29" ht="12.75" customHeight="1" x14ac:dyDescent="0.2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</row>
    <row r="458" spans="1:29" ht="12.75" customHeight="1" x14ac:dyDescent="0.2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</row>
    <row r="459" spans="1:29" ht="12.75" customHeight="1" x14ac:dyDescent="0.2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</row>
    <row r="460" spans="1:29" ht="12.75" customHeight="1" x14ac:dyDescent="0.2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</row>
    <row r="461" spans="1:29" ht="12.75" customHeight="1" x14ac:dyDescent="0.2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</row>
    <row r="462" spans="1:29" ht="12.75" customHeight="1" x14ac:dyDescent="0.2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</row>
    <row r="463" spans="1:29" ht="12.75" customHeight="1" x14ac:dyDescent="0.2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</row>
    <row r="464" spans="1:29" ht="12.75" customHeight="1" x14ac:dyDescent="0.2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</row>
    <row r="465" spans="1:29" ht="12.75" customHeight="1" x14ac:dyDescent="0.2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</row>
    <row r="466" spans="1:29" ht="12.75" customHeight="1" x14ac:dyDescent="0.2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</row>
    <row r="467" spans="1:29" ht="12.75" customHeight="1" x14ac:dyDescent="0.2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</row>
    <row r="468" spans="1:29" ht="12.75" customHeight="1" x14ac:dyDescent="0.2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</row>
    <row r="469" spans="1:29" ht="12.75" customHeight="1" x14ac:dyDescent="0.2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</row>
    <row r="470" spans="1:29" ht="12.75" customHeight="1" x14ac:dyDescent="0.2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</row>
    <row r="471" spans="1:29" ht="12.75" customHeight="1" x14ac:dyDescent="0.2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</row>
    <row r="472" spans="1:29" ht="12.75" customHeight="1" x14ac:dyDescent="0.2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</row>
    <row r="473" spans="1:29" ht="12.75" customHeight="1" x14ac:dyDescent="0.2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</row>
    <row r="474" spans="1:29" ht="12.75" customHeight="1" x14ac:dyDescent="0.2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</row>
    <row r="475" spans="1:29" ht="12.75" customHeight="1" x14ac:dyDescent="0.2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</row>
    <row r="476" spans="1:29" ht="12.75" customHeight="1" x14ac:dyDescent="0.2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</row>
    <row r="477" spans="1:29" ht="12.75" customHeight="1" x14ac:dyDescent="0.2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</row>
    <row r="478" spans="1:29" ht="12.75" customHeight="1" x14ac:dyDescent="0.2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</row>
    <row r="479" spans="1:29" ht="12.75" customHeight="1" x14ac:dyDescent="0.2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</row>
    <row r="480" spans="1:29" ht="12.75" customHeight="1" x14ac:dyDescent="0.2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</row>
    <row r="481" spans="1:29" ht="12.75" customHeight="1" x14ac:dyDescent="0.2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</row>
    <row r="482" spans="1:29" ht="12.75" customHeight="1" x14ac:dyDescent="0.2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</row>
    <row r="483" spans="1:29" ht="12.75" customHeight="1" x14ac:dyDescent="0.2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</row>
    <row r="484" spans="1:29" ht="12.75" customHeight="1" x14ac:dyDescent="0.2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</row>
    <row r="485" spans="1:29" ht="12.75" customHeight="1" x14ac:dyDescent="0.2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</row>
    <row r="486" spans="1:29" ht="12.75" customHeight="1" x14ac:dyDescent="0.2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</row>
    <row r="487" spans="1:29" ht="12.75" customHeight="1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</row>
    <row r="488" spans="1:29" ht="12.75" customHeight="1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</row>
    <row r="489" spans="1:29" ht="12.75" customHeight="1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</row>
    <row r="490" spans="1:29" ht="12.75" customHeight="1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</row>
    <row r="491" spans="1:29" ht="12.75" customHeight="1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</row>
    <row r="492" spans="1:29" ht="12.75" customHeight="1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</row>
    <row r="493" spans="1:29" ht="12.75" customHeight="1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</row>
    <row r="494" spans="1:29" ht="12.75" customHeight="1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</row>
    <row r="495" spans="1:29" ht="12.75" customHeight="1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</row>
    <row r="496" spans="1:29" ht="12.75" customHeight="1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</row>
    <row r="497" spans="1:29" ht="12.75" customHeight="1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</row>
    <row r="498" spans="1:29" ht="12.75" customHeight="1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</row>
    <row r="499" spans="1:29" ht="12.75" customHeight="1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</row>
    <row r="500" spans="1:29" ht="12.75" customHeight="1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</row>
    <row r="501" spans="1:29" ht="12.75" customHeight="1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</row>
    <row r="502" spans="1:29" ht="12.75" customHeight="1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</row>
    <row r="503" spans="1:29" ht="12.75" customHeight="1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</row>
    <row r="504" spans="1:29" ht="12.75" customHeight="1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</row>
    <row r="505" spans="1:29" ht="12.75" customHeight="1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</row>
    <row r="506" spans="1:29" ht="12.75" customHeight="1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</row>
    <row r="507" spans="1:29" ht="12.75" customHeight="1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</row>
    <row r="508" spans="1:29" ht="12.75" customHeight="1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</row>
    <row r="509" spans="1:29" ht="12.75" customHeight="1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</row>
    <row r="510" spans="1:29" ht="12.75" customHeight="1" x14ac:dyDescent="0.2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</row>
    <row r="511" spans="1:29" ht="12.75" customHeight="1" x14ac:dyDescent="0.2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</row>
    <row r="512" spans="1:29" ht="12.75" customHeight="1" x14ac:dyDescent="0.2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</row>
    <row r="513" spans="1:29" ht="12.75" customHeight="1" x14ac:dyDescent="0.2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</row>
    <row r="514" spans="1:29" ht="12.75" customHeight="1" x14ac:dyDescent="0.2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</row>
    <row r="515" spans="1:29" ht="12.75" customHeight="1" x14ac:dyDescent="0.2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</row>
    <row r="516" spans="1:29" ht="12.75" customHeight="1" x14ac:dyDescent="0.2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</row>
    <row r="517" spans="1:29" ht="12.75" customHeight="1" x14ac:dyDescent="0.2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</row>
    <row r="518" spans="1:29" ht="12.75" customHeight="1" x14ac:dyDescent="0.2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</row>
    <row r="519" spans="1:29" ht="12.75" customHeight="1" x14ac:dyDescent="0.2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</row>
    <row r="520" spans="1:29" ht="12.75" customHeight="1" x14ac:dyDescent="0.2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</row>
    <row r="521" spans="1:29" ht="12.75" customHeight="1" x14ac:dyDescent="0.2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</row>
    <row r="522" spans="1:29" ht="12.75" customHeight="1" x14ac:dyDescent="0.2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</row>
    <row r="523" spans="1:29" ht="12.75" customHeight="1" x14ac:dyDescent="0.2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</row>
    <row r="524" spans="1:29" ht="12.75" customHeight="1" x14ac:dyDescent="0.2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</row>
    <row r="525" spans="1:29" ht="12.75" customHeight="1" x14ac:dyDescent="0.2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</row>
    <row r="526" spans="1:29" ht="12.75" customHeight="1" x14ac:dyDescent="0.2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</row>
    <row r="527" spans="1:29" ht="12.75" customHeight="1" x14ac:dyDescent="0.2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</row>
    <row r="528" spans="1:29" ht="12.75" customHeight="1" x14ac:dyDescent="0.2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</row>
    <row r="529" spans="1:29" ht="12.75" customHeight="1" x14ac:dyDescent="0.2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</row>
    <row r="530" spans="1:29" ht="12.75" customHeight="1" x14ac:dyDescent="0.2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</row>
    <row r="531" spans="1:29" ht="12.75" customHeight="1" x14ac:dyDescent="0.2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</row>
    <row r="532" spans="1:29" ht="12.75" customHeight="1" x14ac:dyDescent="0.2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</row>
    <row r="533" spans="1:29" ht="12.75" customHeight="1" x14ac:dyDescent="0.2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</row>
    <row r="534" spans="1:29" ht="12.75" customHeight="1" x14ac:dyDescent="0.2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</row>
    <row r="535" spans="1:29" ht="12.75" customHeight="1" x14ac:dyDescent="0.2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</row>
    <row r="536" spans="1:29" ht="12.75" customHeight="1" x14ac:dyDescent="0.2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</row>
    <row r="537" spans="1:29" ht="12.75" customHeight="1" x14ac:dyDescent="0.2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</row>
    <row r="538" spans="1:29" ht="12.75" customHeight="1" x14ac:dyDescent="0.2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</row>
    <row r="539" spans="1:29" ht="12.75" customHeight="1" x14ac:dyDescent="0.2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</row>
    <row r="540" spans="1:29" ht="12.75" customHeight="1" x14ac:dyDescent="0.2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</row>
    <row r="541" spans="1:29" ht="12.75" customHeight="1" x14ac:dyDescent="0.2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</row>
    <row r="542" spans="1:29" ht="12.75" customHeight="1" x14ac:dyDescent="0.2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</row>
    <row r="543" spans="1:29" ht="12.75" customHeight="1" x14ac:dyDescent="0.2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</row>
    <row r="544" spans="1:29" ht="12.75" customHeight="1" x14ac:dyDescent="0.2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</row>
    <row r="545" spans="1:29" ht="12.75" customHeight="1" x14ac:dyDescent="0.2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</row>
    <row r="546" spans="1:29" ht="12.75" customHeight="1" x14ac:dyDescent="0.2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</row>
    <row r="547" spans="1:29" ht="12.75" customHeight="1" x14ac:dyDescent="0.2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</row>
    <row r="548" spans="1:29" ht="12.75" customHeight="1" x14ac:dyDescent="0.2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</row>
    <row r="549" spans="1:29" ht="12.75" customHeight="1" x14ac:dyDescent="0.2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</row>
    <row r="550" spans="1:29" ht="12.75" customHeight="1" x14ac:dyDescent="0.2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</row>
    <row r="551" spans="1:29" ht="12.75" customHeight="1" x14ac:dyDescent="0.2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</row>
    <row r="552" spans="1:29" ht="12.75" customHeight="1" x14ac:dyDescent="0.2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</row>
    <row r="553" spans="1:29" ht="12.75" customHeight="1" x14ac:dyDescent="0.2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</row>
    <row r="554" spans="1:29" ht="12.75" customHeight="1" x14ac:dyDescent="0.2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</row>
    <row r="555" spans="1:29" ht="12.75" customHeight="1" x14ac:dyDescent="0.2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</row>
    <row r="556" spans="1:29" ht="12.75" customHeight="1" x14ac:dyDescent="0.2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</row>
    <row r="557" spans="1:29" ht="12.75" customHeight="1" x14ac:dyDescent="0.2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</row>
    <row r="558" spans="1:29" ht="12.75" customHeight="1" x14ac:dyDescent="0.2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</row>
    <row r="559" spans="1:29" ht="12.75" customHeight="1" x14ac:dyDescent="0.2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</row>
    <row r="560" spans="1:29" ht="12.75" customHeight="1" x14ac:dyDescent="0.2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</row>
    <row r="561" spans="1:29" ht="12.75" customHeight="1" x14ac:dyDescent="0.2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</row>
    <row r="562" spans="1:29" ht="12.75" customHeight="1" x14ac:dyDescent="0.2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</row>
    <row r="563" spans="1:29" ht="12.75" customHeight="1" x14ac:dyDescent="0.2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</row>
    <row r="564" spans="1:29" ht="12.75" customHeight="1" x14ac:dyDescent="0.2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</row>
    <row r="565" spans="1:29" ht="12.75" customHeight="1" x14ac:dyDescent="0.2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</row>
    <row r="566" spans="1:29" ht="12.75" customHeight="1" x14ac:dyDescent="0.2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</row>
    <row r="567" spans="1:29" ht="12.75" customHeight="1" x14ac:dyDescent="0.2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</row>
    <row r="568" spans="1:29" ht="12.75" customHeight="1" x14ac:dyDescent="0.2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</row>
    <row r="569" spans="1:29" ht="12.75" customHeight="1" x14ac:dyDescent="0.2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</row>
    <row r="570" spans="1:29" ht="12.75" customHeight="1" x14ac:dyDescent="0.2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</row>
    <row r="571" spans="1:29" ht="12.75" customHeight="1" x14ac:dyDescent="0.2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</row>
    <row r="572" spans="1:29" ht="12.75" customHeight="1" x14ac:dyDescent="0.2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</row>
    <row r="573" spans="1:29" ht="12.75" customHeight="1" x14ac:dyDescent="0.2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</row>
    <row r="574" spans="1:29" ht="12.75" customHeight="1" x14ac:dyDescent="0.2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</row>
    <row r="575" spans="1:29" ht="12.75" customHeight="1" x14ac:dyDescent="0.2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</row>
    <row r="576" spans="1:29" ht="12.75" customHeight="1" x14ac:dyDescent="0.2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</row>
    <row r="577" spans="1:29" ht="12.75" customHeight="1" x14ac:dyDescent="0.2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</row>
    <row r="578" spans="1:29" ht="12.75" customHeight="1" x14ac:dyDescent="0.2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</row>
    <row r="579" spans="1:29" ht="12.75" customHeight="1" x14ac:dyDescent="0.2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</row>
    <row r="580" spans="1:29" ht="12.75" customHeight="1" x14ac:dyDescent="0.2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</row>
    <row r="581" spans="1:29" ht="12.75" customHeight="1" x14ac:dyDescent="0.2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</row>
    <row r="582" spans="1:29" ht="12.75" customHeight="1" x14ac:dyDescent="0.2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</row>
    <row r="583" spans="1:29" ht="12.75" customHeight="1" x14ac:dyDescent="0.2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</row>
    <row r="584" spans="1:29" ht="12.75" customHeight="1" x14ac:dyDescent="0.2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</row>
    <row r="585" spans="1:29" ht="12.75" customHeight="1" x14ac:dyDescent="0.2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</row>
    <row r="586" spans="1:29" ht="12.75" customHeight="1" x14ac:dyDescent="0.2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</row>
    <row r="587" spans="1:29" ht="12.75" customHeight="1" x14ac:dyDescent="0.2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</row>
    <row r="588" spans="1:29" ht="12.75" customHeight="1" x14ac:dyDescent="0.2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</row>
    <row r="589" spans="1:29" ht="12.75" customHeight="1" x14ac:dyDescent="0.2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</row>
    <row r="590" spans="1:29" ht="12.75" customHeight="1" x14ac:dyDescent="0.2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</row>
    <row r="591" spans="1:29" ht="12.75" customHeight="1" x14ac:dyDescent="0.2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</row>
    <row r="592" spans="1:29" ht="12.75" customHeight="1" x14ac:dyDescent="0.2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</row>
    <row r="593" spans="1:29" ht="12.75" customHeight="1" x14ac:dyDescent="0.2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</row>
    <row r="594" spans="1:29" ht="12.75" customHeight="1" x14ac:dyDescent="0.2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</row>
    <row r="595" spans="1:29" ht="12.75" customHeight="1" x14ac:dyDescent="0.2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</row>
    <row r="596" spans="1:29" ht="12.75" customHeight="1" x14ac:dyDescent="0.2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</row>
    <row r="597" spans="1:29" ht="12.75" customHeight="1" x14ac:dyDescent="0.2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</row>
    <row r="598" spans="1:29" ht="12.75" customHeight="1" x14ac:dyDescent="0.2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</row>
    <row r="599" spans="1:29" ht="12.75" customHeight="1" x14ac:dyDescent="0.2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</row>
    <row r="600" spans="1:29" ht="12.75" customHeight="1" x14ac:dyDescent="0.2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</row>
    <row r="601" spans="1:29" ht="12.75" customHeight="1" x14ac:dyDescent="0.2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</row>
    <row r="602" spans="1:29" ht="12.75" customHeight="1" x14ac:dyDescent="0.2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</row>
    <row r="603" spans="1:29" ht="12.75" customHeight="1" x14ac:dyDescent="0.2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</row>
    <row r="604" spans="1:29" ht="12.75" customHeight="1" x14ac:dyDescent="0.2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</row>
    <row r="605" spans="1:29" ht="12.75" customHeight="1" x14ac:dyDescent="0.2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</row>
    <row r="606" spans="1:29" ht="12.75" customHeight="1" x14ac:dyDescent="0.2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</row>
    <row r="607" spans="1:29" ht="12.75" customHeight="1" x14ac:dyDescent="0.2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</row>
    <row r="608" spans="1:29" ht="12.75" customHeight="1" x14ac:dyDescent="0.2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</row>
    <row r="609" spans="1:29" ht="12.75" customHeight="1" x14ac:dyDescent="0.2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</row>
    <row r="610" spans="1:29" ht="12.75" customHeight="1" x14ac:dyDescent="0.2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</row>
    <row r="611" spans="1:29" ht="12.75" customHeight="1" x14ac:dyDescent="0.2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</row>
    <row r="612" spans="1:29" ht="12.75" customHeight="1" x14ac:dyDescent="0.2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</row>
    <row r="613" spans="1:29" ht="12.75" customHeight="1" x14ac:dyDescent="0.2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</row>
    <row r="614" spans="1:29" ht="12.75" customHeight="1" x14ac:dyDescent="0.2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</row>
    <row r="615" spans="1:29" ht="12.75" customHeight="1" x14ac:dyDescent="0.2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</row>
    <row r="616" spans="1:29" ht="12.75" customHeight="1" x14ac:dyDescent="0.2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</row>
    <row r="617" spans="1:29" ht="12.75" customHeight="1" x14ac:dyDescent="0.2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</row>
    <row r="618" spans="1:29" ht="12.75" customHeight="1" x14ac:dyDescent="0.2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</row>
    <row r="619" spans="1:29" ht="12.75" customHeight="1" x14ac:dyDescent="0.2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</row>
    <row r="620" spans="1:29" ht="12.75" customHeight="1" x14ac:dyDescent="0.2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</row>
    <row r="621" spans="1:29" ht="12.75" customHeight="1" x14ac:dyDescent="0.2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</row>
    <row r="622" spans="1:29" ht="12.75" customHeight="1" x14ac:dyDescent="0.2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</row>
    <row r="623" spans="1:29" ht="12.75" customHeight="1" x14ac:dyDescent="0.2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</row>
    <row r="624" spans="1:29" ht="12.75" customHeight="1" x14ac:dyDescent="0.2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</row>
    <row r="625" spans="1:29" ht="12.75" customHeight="1" x14ac:dyDescent="0.2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</row>
    <row r="626" spans="1:29" ht="12.75" customHeight="1" x14ac:dyDescent="0.2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</row>
    <row r="627" spans="1:29" ht="12.75" customHeight="1" x14ac:dyDescent="0.2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</row>
    <row r="628" spans="1:29" ht="12.75" customHeight="1" x14ac:dyDescent="0.2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</row>
    <row r="629" spans="1:29" ht="12.75" customHeight="1" x14ac:dyDescent="0.2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</row>
    <row r="630" spans="1:29" ht="12.75" customHeight="1" x14ac:dyDescent="0.2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</row>
    <row r="631" spans="1:29" ht="12.75" customHeight="1" x14ac:dyDescent="0.2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</row>
    <row r="632" spans="1:29" ht="12.75" customHeight="1" x14ac:dyDescent="0.2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</row>
    <row r="633" spans="1:29" ht="12.75" customHeight="1" x14ac:dyDescent="0.2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</row>
    <row r="634" spans="1:29" ht="12.75" customHeight="1" x14ac:dyDescent="0.2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</row>
    <row r="635" spans="1:29" ht="12.75" customHeight="1" x14ac:dyDescent="0.2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</row>
    <row r="636" spans="1:29" ht="12.75" customHeight="1" x14ac:dyDescent="0.2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</row>
    <row r="637" spans="1:29" ht="12.75" customHeight="1" x14ac:dyDescent="0.2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</row>
    <row r="638" spans="1:29" ht="12.75" customHeight="1" x14ac:dyDescent="0.2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</row>
    <row r="639" spans="1:29" ht="12.75" customHeight="1" x14ac:dyDescent="0.2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</row>
    <row r="640" spans="1:29" ht="12.75" customHeight="1" x14ac:dyDescent="0.2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</row>
    <row r="641" spans="1:29" ht="12.75" customHeight="1" x14ac:dyDescent="0.2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</row>
    <row r="642" spans="1:29" ht="12.75" customHeight="1" x14ac:dyDescent="0.2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</row>
    <row r="643" spans="1:29" ht="12.75" customHeight="1" x14ac:dyDescent="0.2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</row>
    <row r="644" spans="1:29" ht="12.75" customHeight="1" x14ac:dyDescent="0.2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</row>
    <row r="645" spans="1:29" ht="12.75" customHeight="1" x14ac:dyDescent="0.2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</row>
    <row r="646" spans="1:29" ht="12.75" customHeight="1" x14ac:dyDescent="0.2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</row>
    <row r="647" spans="1:29" ht="12.75" customHeight="1" x14ac:dyDescent="0.2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</row>
    <row r="648" spans="1:29" ht="12.75" customHeight="1" x14ac:dyDescent="0.2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</row>
    <row r="649" spans="1:29" ht="12.75" customHeight="1" x14ac:dyDescent="0.2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</row>
    <row r="650" spans="1:29" ht="12.75" customHeight="1" x14ac:dyDescent="0.2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</row>
    <row r="651" spans="1:29" ht="12.75" customHeight="1" x14ac:dyDescent="0.2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</row>
    <row r="652" spans="1:29" ht="12.75" customHeight="1" x14ac:dyDescent="0.2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</row>
    <row r="653" spans="1:29" ht="12.75" customHeight="1" x14ac:dyDescent="0.2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</row>
    <row r="654" spans="1:29" ht="12.75" customHeight="1" x14ac:dyDescent="0.2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</row>
    <row r="655" spans="1:29" ht="12.75" customHeight="1" x14ac:dyDescent="0.2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</row>
    <row r="656" spans="1:29" ht="12.75" customHeight="1" x14ac:dyDescent="0.2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</row>
    <row r="657" spans="1:29" ht="12.75" customHeight="1" x14ac:dyDescent="0.2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</row>
    <row r="658" spans="1:29" ht="12.75" customHeight="1" x14ac:dyDescent="0.2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</row>
    <row r="659" spans="1:29" ht="12.75" customHeight="1" x14ac:dyDescent="0.2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</row>
    <row r="660" spans="1:29" ht="12.75" customHeight="1" x14ac:dyDescent="0.2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</row>
    <row r="661" spans="1:29" ht="12.75" customHeight="1" x14ac:dyDescent="0.2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</row>
    <row r="662" spans="1:29" ht="12.75" customHeight="1" x14ac:dyDescent="0.2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</row>
    <row r="663" spans="1:29" ht="12.75" customHeight="1" x14ac:dyDescent="0.2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</row>
    <row r="664" spans="1:29" ht="12.75" customHeight="1" x14ac:dyDescent="0.2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</row>
    <row r="665" spans="1:29" ht="12.75" customHeight="1" x14ac:dyDescent="0.2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</row>
    <row r="666" spans="1:29" ht="12.75" customHeight="1" x14ac:dyDescent="0.2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</row>
    <row r="667" spans="1:29" ht="12.75" customHeight="1" x14ac:dyDescent="0.2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</row>
    <row r="668" spans="1:29" ht="12.75" customHeight="1" x14ac:dyDescent="0.2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</row>
    <row r="669" spans="1:29" ht="12.75" customHeight="1" x14ac:dyDescent="0.2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</row>
    <row r="670" spans="1:29" ht="12.75" customHeight="1" x14ac:dyDescent="0.2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</row>
    <row r="671" spans="1:29" ht="12.75" customHeight="1" x14ac:dyDescent="0.2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</row>
    <row r="672" spans="1:29" ht="12.75" customHeight="1" x14ac:dyDescent="0.2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</row>
    <row r="673" spans="1:29" ht="12.75" customHeight="1" x14ac:dyDescent="0.2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</row>
    <row r="674" spans="1:29" ht="12.75" customHeight="1" x14ac:dyDescent="0.2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</row>
    <row r="675" spans="1:29" ht="12.75" customHeight="1" x14ac:dyDescent="0.2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</row>
    <row r="676" spans="1:29" ht="12.75" customHeight="1" x14ac:dyDescent="0.2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</row>
    <row r="677" spans="1:29" ht="12.75" customHeight="1" x14ac:dyDescent="0.2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</row>
    <row r="678" spans="1:29" ht="12.75" customHeight="1" x14ac:dyDescent="0.2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</row>
    <row r="679" spans="1:29" ht="12.75" customHeight="1" x14ac:dyDescent="0.2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</row>
    <row r="680" spans="1:29" ht="12.75" customHeight="1" x14ac:dyDescent="0.2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</row>
    <row r="681" spans="1:29" ht="12.75" customHeight="1" x14ac:dyDescent="0.2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</row>
    <row r="682" spans="1:29" ht="12.75" customHeight="1" x14ac:dyDescent="0.2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</row>
    <row r="683" spans="1:29" ht="12.75" customHeight="1" x14ac:dyDescent="0.2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</row>
    <row r="684" spans="1:29" ht="12.75" customHeight="1" x14ac:dyDescent="0.2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</row>
    <row r="685" spans="1:29" ht="12.75" customHeight="1" x14ac:dyDescent="0.2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</row>
    <row r="686" spans="1:29" ht="12.75" customHeight="1" x14ac:dyDescent="0.2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</row>
    <row r="687" spans="1:29" ht="12.75" customHeight="1" x14ac:dyDescent="0.2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</row>
    <row r="688" spans="1:29" ht="12.75" customHeight="1" x14ac:dyDescent="0.2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</row>
    <row r="689" spans="1:29" ht="12.75" customHeight="1" x14ac:dyDescent="0.2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</row>
    <row r="690" spans="1:29" ht="12.75" customHeight="1" x14ac:dyDescent="0.2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</row>
    <row r="691" spans="1:29" ht="12.75" customHeight="1" x14ac:dyDescent="0.2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</row>
    <row r="692" spans="1:29" ht="12.75" customHeight="1" x14ac:dyDescent="0.2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</row>
    <row r="693" spans="1:29" ht="12.75" customHeight="1" x14ac:dyDescent="0.2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</row>
    <row r="694" spans="1:29" ht="12.75" customHeight="1" x14ac:dyDescent="0.2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</row>
    <row r="695" spans="1:29" ht="12.75" customHeight="1" x14ac:dyDescent="0.2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</row>
    <row r="696" spans="1:29" ht="12.75" customHeight="1" x14ac:dyDescent="0.2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</row>
    <row r="697" spans="1:29" ht="12.75" customHeight="1" x14ac:dyDescent="0.2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</row>
    <row r="698" spans="1:29" ht="12.75" customHeight="1" x14ac:dyDescent="0.2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</row>
    <row r="699" spans="1:29" ht="12.75" customHeight="1" x14ac:dyDescent="0.2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</row>
    <row r="700" spans="1:29" ht="12.75" customHeight="1" x14ac:dyDescent="0.2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</row>
    <row r="701" spans="1:29" ht="12.75" customHeight="1" x14ac:dyDescent="0.2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</row>
    <row r="702" spans="1:29" ht="12.75" customHeight="1" x14ac:dyDescent="0.2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</row>
    <row r="703" spans="1:29" ht="12.75" customHeight="1" x14ac:dyDescent="0.2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</row>
    <row r="704" spans="1:29" ht="12.75" customHeight="1" x14ac:dyDescent="0.2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</row>
    <row r="705" spans="1:29" ht="12.75" customHeight="1" x14ac:dyDescent="0.2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</row>
    <row r="706" spans="1:29" ht="12.75" customHeight="1" x14ac:dyDescent="0.2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</row>
    <row r="707" spans="1:29" ht="12.75" customHeight="1" x14ac:dyDescent="0.2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</row>
    <row r="708" spans="1:29" ht="12.75" customHeight="1" x14ac:dyDescent="0.2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</row>
    <row r="709" spans="1:29" ht="12.75" customHeight="1" x14ac:dyDescent="0.2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</row>
    <row r="710" spans="1:29" ht="12.75" customHeight="1" x14ac:dyDescent="0.2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</row>
    <row r="711" spans="1:29" ht="12.75" customHeight="1" x14ac:dyDescent="0.2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</row>
    <row r="712" spans="1:29" ht="12.75" customHeight="1" x14ac:dyDescent="0.2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</row>
    <row r="713" spans="1:29" ht="12.75" customHeight="1" x14ac:dyDescent="0.2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</row>
    <row r="714" spans="1:29" ht="12.75" customHeight="1" x14ac:dyDescent="0.2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</row>
    <row r="715" spans="1:29" ht="12.75" customHeight="1" x14ac:dyDescent="0.2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</row>
    <row r="716" spans="1:29" ht="12.75" customHeight="1" x14ac:dyDescent="0.2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</row>
    <row r="717" spans="1:29" ht="12.75" customHeight="1" x14ac:dyDescent="0.2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</row>
    <row r="718" spans="1:29" ht="12.75" customHeight="1" x14ac:dyDescent="0.2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</row>
    <row r="719" spans="1:29" ht="12.75" customHeight="1" x14ac:dyDescent="0.2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</row>
    <row r="720" spans="1:29" ht="12.75" customHeight="1" x14ac:dyDescent="0.2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</row>
    <row r="721" spans="1:29" ht="12.75" customHeight="1" x14ac:dyDescent="0.2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</row>
    <row r="722" spans="1:29" ht="12.75" customHeight="1" x14ac:dyDescent="0.2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</row>
    <row r="723" spans="1:29" ht="12.75" customHeight="1" x14ac:dyDescent="0.2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</row>
    <row r="724" spans="1:29" ht="12.75" customHeight="1" x14ac:dyDescent="0.2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</row>
    <row r="725" spans="1:29" ht="12.75" customHeight="1" x14ac:dyDescent="0.2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</row>
    <row r="726" spans="1:29" ht="12.75" customHeight="1" x14ac:dyDescent="0.2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</row>
    <row r="727" spans="1:29" ht="12.75" customHeight="1" x14ac:dyDescent="0.2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</row>
    <row r="728" spans="1:29" ht="12.75" customHeight="1" x14ac:dyDescent="0.2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</row>
    <row r="729" spans="1:29" ht="12.75" customHeight="1" x14ac:dyDescent="0.2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</row>
    <row r="730" spans="1:29" ht="12.75" customHeight="1" x14ac:dyDescent="0.2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</row>
    <row r="731" spans="1:29" ht="12.75" customHeight="1" x14ac:dyDescent="0.2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</row>
    <row r="732" spans="1:29" ht="12.75" customHeight="1" x14ac:dyDescent="0.2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</row>
    <row r="733" spans="1:29" ht="12.75" customHeight="1" x14ac:dyDescent="0.2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</row>
    <row r="734" spans="1:29" ht="12.75" customHeight="1" x14ac:dyDescent="0.2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</row>
    <row r="735" spans="1:29" ht="12.75" customHeight="1" x14ac:dyDescent="0.2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</row>
    <row r="736" spans="1:29" ht="12.75" customHeight="1" x14ac:dyDescent="0.2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</row>
    <row r="737" spans="1:29" ht="12.75" customHeight="1" x14ac:dyDescent="0.2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</row>
    <row r="738" spans="1:29" ht="12.75" customHeight="1" x14ac:dyDescent="0.2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</row>
    <row r="739" spans="1:29" ht="12.75" customHeight="1" x14ac:dyDescent="0.2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</row>
    <row r="740" spans="1:29" ht="12.75" customHeight="1" x14ac:dyDescent="0.2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</row>
    <row r="741" spans="1:29" ht="12.75" customHeight="1" x14ac:dyDescent="0.2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</row>
    <row r="742" spans="1:29" ht="12.75" customHeight="1" x14ac:dyDescent="0.2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</row>
    <row r="743" spans="1:29" ht="12.75" customHeight="1" x14ac:dyDescent="0.2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</row>
    <row r="744" spans="1:29" ht="12.75" customHeight="1" x14ac:dyDescent="0.2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</row>
    <row r="745" spans="1:29" ht="12.75" customHeight="1" x14ac:dyDescent="0.2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</row>
    <row r="746" spans="1:29" ht="12.75" customHeight="1" x14ac:dyDescent="0.2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</row>
    <row r="747" spans="1:29" ht="12.75" customHeight="1" x14ac:dyDescent="0.2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</row>
    <row r="748" spans="1:29" ht="12.75" customHeight="1" x14ac:dyDescent="0.2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</row>
    <row r="749" spans="1:29" ht="12.75" customHeight="1" x14ac:dyDescent="0.2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</row>
    <row r="750" spans="1:29" ht="12.75" customHeight="1" x14ac:dyDescent="0.2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</row>
    <row r="751" spans="1:29" ht="12.75" customHeight="1" x14ac:dyDescent="0.2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</row>
    <row r="752" spans="1:29" ht="12.75" customHeight="1" x14ac:dyDescent="0.2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</row>
    <row r="753" spans="1:29" ht="12.75" customHeight="1" x14ac:dyDescent="0.2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</row>
    <row r="754" spans="1:29" ht="12.75" customHeight="1" x14ac:dyDescent="0.2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</row>
    <row r="755" spans="1:29" ht="12.75" customHeight="1" x14ac:dyDescent="0.2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</row>
    <row r="756" spans="1:29" ht="12.75" customHeight="1" x14ac:dyDescent="0.2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</row>
    <row r="757" spans="1:29" ht="12.75" customHeight="1" x14ac:dyDescent="0.2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</row>
    <row r="758" spans="1:29" ht="12.75" customHeight="1" x14ac:dyDescent="0.2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</row>
    <row r="759" spans="1:29" ht="12.75" customHeight="1" x14ac:dyDescent="0.2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</row>
    <row r="760" spans="1:29" ht="12.75" customHeight="1" x14ac:dyDescent="0.2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</row>
    <row r="761" spans="1:29" ht="12.75" customHeight="1" x14ac:dyDescent="0.2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</row>
    <row r="762" spans="1:29" ht="12.75" customHeight="1" x14ac:dyDescent="0.2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</row>
    <row r="763" spans="1:29" ht="12.75" customHeight="1" x14ac:dyDescent="0.2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</row>
    <row r="764" spans="1:29" ht="12.75" customHeight="1" x14ac:dyDescent="0.2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</row>
    <row r="765" spans="1:29" ht="12.75" customHeight="1" x14ac:dyDescent="0.2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</row>
    <row r="766" spans="1:29" ht="12.75" customHeight="1" x14ac:dyDescent="0.2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</row>
    <row r="767" spans="1:29" ht="12.75" customHeight="1" x14ac:dyDescent="0.2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</row>
    <row r="768" spans="1:29" ht="12.75" customHeight="1" x14ac:dyDescent="0.2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</row>
    <row r="769" spans="1:29" ht="12.75" customHeight="1" x14ac:dyDescent="0.2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</row>
    <row r="770" spans="1:29" ht="12.75" customHeight="1" x14ac:dyDescent="0.2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</row>
    <row r="771" spans="1:29" ht="12.75" customHeight="1" x14ac:dyDescent="0.2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</row>
    <row r="772" spans="1:29" ht="12.75" customHeight="1" x14ac:dyDescent="0.2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</row>
    <row r="773" spans="1:29" ht="12.75" customHeight="1" x14ac:dyDescent="0.2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</row>
    <row r="774" spans="1:29" ht="12.75" customHeight="1" x14ac:dyDescent="0.2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</row>
    <row r="775" spans="1:29" ht="12.75" customHeight="1" x14ac:dyDescent="0.2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</row>
    <row r="776" spans="1:29" ht="12.75" customHeight="1" x14ac:dyDescent="0.2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</row>
    <row r="777" spans="1:29" ht="12.75" customHeight="1" x14ac:dyDescent="0.2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</row>
    <row r="778" spans="1:29" ht="12.75" customHeight="1" x14ac:dyDescent="0.2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</row>
    <row r="779" spans="1:29" ht="12.75" customHeight="1" x14ac:dyDescent="0.2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</row>
    <row r="780" spans="1:29" ht="12.75" customHeight="1" x14ac:dyDescent="0.2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</row>
    <row r="781" spans="1:29" ht="12.75" customHeight="1" x14ac:dyDescent="0.2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</row>
    <row r="782" spans="1:29" ht="12.75" customHeight="1" x14ac:dyDescent="0.2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</row>
    <row r="783" spans="1:29" ht="12.75" customHeight="1" x14ac:dyDescent="0.2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</row>
    <row r="784" spans="1:29" ht="12.75" customHeight="1" x14ac:dyDescent="0.2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</row>
    <row r="785" spans="1:29" ht="12.75" customHeight="1" x14ac:dyDescent="0.2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</row>
    <row r="786" spans="1:29" ht="12.75" customHeight="1" x14ac:dyDescent="0.2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</row>
    <row r="787" spans="1:29" ht="12.75" customHeight="1" x14ac:dyDescent="0.2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</row>
    <row r="788" spans="1:29" ht="12.75" customHeight="1" x14ac:dyDescent="0.2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</row>
    <row r="789" spans="1:29" ht="12.75" customHeight="1" x14ac:dyDescent="0.2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</row>
    <row r="790" spans="1:29" ht="12.75" customHeight="1" x14ac:dyDescent="0.2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</row>
    <row r="791" spans="1:29" ht="12.75" customHeight="1" x14ac:dyDescent="0.2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</row>
    <row r="792" spans="1:29" ht="12.75" customHeight="1" x14ac:dyDescent="0.2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</row>
    <row r="793" spans="1:29" ht="12.75" customHeight="1" x14ac:dyDescent="0.2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</row>
    <row r="794" spans="1:29" ht="12.75" customHeight="1" x14ac:dyDescent="0.2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</row>
    <row r="795" spans="1:29" ht="12.75" customHeight="1" x14ac:dyDescent="0.2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</row>
    <row r="796" spans="1:29" ht="12.75" customHeight="1" x14ac:dyDescent="0.2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</row>
    <row r="797" spans="1:29" ht="12.75" customHeight="1" x14ac:dyDescent="0.2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</row>
    <row r="798" spans="1:29" ht="12.75" customHeight="1" x14ac:dyDescent="0.2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</row>
    <row r="799" spans="1:29" ht="12.75" customHeight="1" x14ac:dyDescent="0.2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</row>
    <row r="800" spans="1:29" ht="12.75" customHeight="1" x14ac:dyDescent="0.2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</row>
    <row r="801" spans="1:29" ht="12.75" customHeight="1" x14ac:dyDescent="0.2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</row>
    <row r="802" spans="1:29" ht="12.75" customHeight="1" x14ac:dyDescent="0.2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</row>
    <row r="803" spans="1:29" ht="12.75" customHeight="1" x14ac:dyDescent="0.2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</row>
    <row r="804" spans="1:29" ht="12.75" customHeight="1" x14ac:dyDescent="0.2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</row>
    <row r="805" spans="1:29" ht="12.75" customHeight="1" x14ac:dyDescent="0.2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</row>
    <row r="806" spans="1:29" ht="12.75" customHeight="1" x14ac:dyDescent="0.2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</row>
    <row r="807" spans="1:29" ht="12.75" customHeight="1" x14ac:dyDescent="0.2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</row>
    <row r="808" spans="1:29" ht="12.75" customHeight="1" x14ac:dyDescent="0.2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</row>
    <row r="809" spans="1:29" ht="12.75" customHeight="1" x14ac:dyDescent="0.2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</row>
    <row r="810" spans="1:29" ht="12.75" customHeight="1" x14ac:dyDescent="0.2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</row>
    <row r="811" spans="1:29" ht="12.75" customHeight="1" x14ac:dyDescent="0.2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</row>
    <row r="812" spans="1:29" ht="12.75" customHeight="1" x14ac:dyDescent="0.2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</row>
    <row r="813" spans="1:29" ht="12.75" customHeight="1" x14ac:dyDescent="0.2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</row>
    <row r="814" spans="1:29" ht="12.75" customHeight="1" x14ac:dyDescent="0.2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</row>
    <row r="815" spans="1:29" ht="12.75" customHeight="1" x14ac:dyDescent="0.2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</row>
    <row r="816" spans="1:29" ht="12.75" customHeight="1" x14ac:dyDescent="0.2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</row>
    <row r="817" spans="1:29" ht="12.75" customHeight="1" x14ac:dyDescent="0.2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</row>
    <row r="818" spans="1:29" ht="12.75" customHeight="1" x14ac:dyDescent="0.2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</row>
    <row r="819" spans="1:29" ht="12.75" customHeight="1" x14ac:dyDescent="0.2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</row>
    <row r="820" spans="1:29" ht="12.75" customHeight="1" x14ac:dyDescent="0.2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</row>
    <row r="821" spans="1:29" ht="12.75" customHeight="1" x14ac:dyDescent="0.2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</row>
    <row r="822" spans="1:29" ht="12.75" customHeight="1" x14ac:dyDescent="0.2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</row>
    <row r="823" spans="1:29" ht="12.75" customHeight="1" x14ac:dyDescent="0.2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</row>
    <row r="824" spans="1:29" ht="12.75" customHeight="1" x14ac:dyDescent="0.2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</row>
    <row r="825" spans="1:29" ht="12.75" customHeight="1" x14ac:dyDescent="0.2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</row>
    <row r="826" spans="1:29" ht="12.75" customHeight="1" x14ac:dyDescent="0.2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</row>
    <row r="827" spans="1:29" ht="12.75" customHeight="1" x14ac:dyDescent="0.2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</row>
    <row r="828" spans="1:29" ht="12.75" customHeight="1" x14ac:dyDescent="0.2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</row>
    <row r="829" spans="1:29" ht="12.75" customHeight="1" x14ac:dyDescent="0.2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</row>
    <row r="830" spans="1:29" ht="12.75" customHeight="1" x14ac:dyDescent="0.2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</row>
    <row r="831" spans="1:29" ht="12.75" customHeight="1" x14ac:dyDescent="0.2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</row>
    <row r="832" spans="1:29" ht="12.75" customHeight="1" x14ac:dyDescent="0.2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</row>
    <row r="833" spans="1:29" ht="12.75" customHeight="1" x14ac:dyDescent="0.2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</row>
    <row r="834" spans="1:29" ht="12.75" customHeight="1" x14ac:dyDescent="0.2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</row>
    <row r="835" spans="1:29" ht="12.75" customHeight="1" x14ac:dyDescent="0.2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</row>
    <row r="836" spans="1:29" ht="12.75" customHeight="1" x14ac:dyDescent="0.2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</row>
    <row r="837" spans="1:29" ht="12.75" customHeight="1" x14ac:dyDescent="0.2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</row>
    <row r="838" spans="1:29" ht="12.75" customHeight="1" x14ac:dyDescent="0.2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</row>
    <row r="839" spans="1:29" ht="12.75" customHeight="1" x14ac:dyDescent="0.2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</row>
    <row r="840" spans="1:29" ht="12.75" customHeight="1" x14ac:dyDescent="0.2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</row>
    <row r="841" spans="1:29" ht="12.75" customHeight="1" x14ac:dyDescent="0.2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</row>
    <row r="842" spans="1:29" ht="12.75" customHeight="1" x14ac:dyDescent="0.2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</row>
    <row r="843" spans="1:29" ht="12.75" customHeight="1" x14ac:dyDescent="0.2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</row>
    <row r="844" spans="1:29" ht="12.75" customHeight="1" x14ac:dyDescent="0.2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</row>
    <row r="845" spans="1:29" ht="12.75" customHeight="1" x14ac:dyDescent="0.2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</row>
    <row r="846" spans="1:29" ht="12.75" customHeight="1" x14ac:dyDescent="0.2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</row>
    <row r="847" spans="1:29" ht="12.75" customHeight="1" x14ac:dyDescent="0.2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</row>
    <row r="848" spans="1:29" ht="12.75" customHeight="1" x14ac:dyDescent="0.2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</row>
    <row r="849" spans="1:29" ht="12.75" customHeight="1" x14ac:dyDescent="0.2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</row>
    <row r="850" spans="1:29" ht="12.75" customHeight="1" x14ac:dyDescent="0.2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</row>
    <row r="851" spans="1:29" ht="12.75" customHeight="1" x14ac:dyDescent="0.2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</row>
    <row r="852" spans="1:29" ht="12.75" customHeight="1" x14ac:dyDescent="0.2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</row>
    <row r="853" spans="1:29" ht="12.75" customHeight="1" x14ac:dyDescent="0.2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</row>
    <row r="854" spans="1:29" ht="12.75" customHeight="1" x14ac:dyDescent="0.2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</row>
    <row r="855" spans="1:29" ht="12.75" customHeight="1" x14ac:dyDescent="0.2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</row>
    <row r="856" spans="1:29" ht="12.75" customHeight="1" x14ac:dyDescent="0.2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</row>
    <row r="857" spans="1:29" ht="12.75" customHeight="1" x14ac:dyDescent="0.2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</row>
    <row r="858" spans="1:29" ht="12.75" customHeight="1" x14ac:dyDescent="0.2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</row>
    <row r="859" spans="1:29" ht="12.75" customHeight="1" x14ac:dyDescent="0.2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</row>
    <row r="860" spans="1:29" ht="12.75" customHeight="1" x14ac:dyDescent="0.2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</row>
    <row r="861" spans="1:29" ht="12.75" customHeight="1" x14ac:dyDescent="0.2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</row>
    <row r="862" spans="1:29" ht="12.75" customHeight="1" x14ac:dyDescent="0.2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</row>
    <row r="863" spans="1:29" ht="12.75" customHeight="1" x14ac:dyDescent="0.2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</row>
    <row r="864" spans="1:29" ht="12.75" customHeight="1" x14ac:dyDescent="0.2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</row>
    <row r="865" spans="1:29" ht="12.75" customHeight="1" x14ac:dyDescent="0.2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</row>
    <row r="866" spans="1:29" ht="12.75" customHeight="1" x14ac:dyDescent="0.2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</row>
    <row r="867" spans="1:29" ht="12.75" customHeight="1" x14ac:dyDescent="0.2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</row>
    <row r="868" spans="1:29" ht="12.75" customHeight="1" x14ac:dyDescent="0.2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</row>
    <row r="869" spans="1:29" ht="12.75" customHeight="1" x14ac:dyDescent="0.2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</row>
    <row r="870" spans="1:29" ht="12.75" customHeight="1" x14ac:dyDescent="0.2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</row>
    <row r="871" spans="1:29" ht="12.75" customHeight="1" x14ac:dyDescent="0.2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</row>
    <row r="872" spans="1:29" ht="12.75" customHeight="1" x14ac:dyDescent="0.2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</row>
    <row r="873" spans="1:29" ht="12.75" customHeight="1" x14ac:dyDescent="0.2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</row>
    <row r="874" spans="1:29" ht="12.75" customHeight="1" x14ac:dyDescent="0.2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</row>
    <row r="875" spans="1:29" ht="12.75" customHeight="1" x14ac:dyDescent="0.2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</row>
    <row r="876" spans="1:29" ht="12.75" customHeight="1" x14ac:dyDescent="0.2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</row>
    <row r="877" spans="1:29" ht="12.75" customHeight="1" x14ac:dyDescent="0.2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</row>
    <row r="878" spans="1:29" ht="12.75" customHeight="1" x14ac:dyDescent="0.2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</row>
    <row r="879" spans="1:29" ht="12.75" customHeight="1" x14ac:dyDescent="0.2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</row>
    <row r="880" spans="1:29" ht="12.75" customHeight="1" x14ac:dyDescent="0.2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</row>
    <row r="881" spans="1:29" ht="12.75" customHeight="1" x14ac:dyDescent="0.2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</row>
    <row r="882" spans="1:29" ht="12.75" customHeight="1" x14ac:dyDescent="0.2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</row>
    <row r="883" spans="1:29" ht="12.75" customHeight="1" x14ac:dyDescent="0.2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</row>
    <row r="884" spans="1:29" ht="12.75" customHeight="1" x14ac:dyDescent="0.2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</row>
    <row r="885" spans="1:29" ht="12.75" customHeight="1" x14ac:dyDescent="0.2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</row>
    <row r="886" spans="1:29" ht="12.75" customHeight="1" x14ac:dyDescent="0.2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</row>
    <row r="887" spans="1:29" ht="12.75" customHeight="1" x14ac:dyDescent="0.2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</row>
    <row r="888" spans="1:29" ht="12.75" customHeight="1" x14ac:dyDescent="0.2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</row>
    <row r="889" spans="1:29" ht="12.75" customHeight="1" x14ac:dyDescent="0.2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</row>
    <row r="890" spans="1:29" ht="12.75" customHeight="1" x14ac:dyDescent="0.2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</row>
    <row r="891" spans="1:29" ht="12.75" customHeight="1" x14ac:dyDescent="0.2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</row>
    <row r="892" spans="1:29" ht="12.75" customHeight="1" x14ac:dyDescent="0.2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</row>
    <row r="893" spans="1:29" ht="12.75" customHeight="1" x14ac:dyDescent="0.2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</row>
    <row r="894" spans="1:29" ht="12.75" customHeight="1" x14ac:dyDescent="0.2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</row>
    <row r="895" spans="1:29" ht="12.75" customHeight="1" x14ac:dyDescent="0.2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</row>
    <row r="896" spans="1:29" ht="12.75" customHeight="1" x14ac:dyDescent="0.2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</row>
    <row r="897" spans="1:29" ht="12.75" customHeight="1" x14ac:dyDescent="0.2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</row>
    <row r="898" spans="1:29" ht="12.75" customHeight="1" x14ac:dyDescent="0.2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</row>
    <row r="899" spans="1:29" ht="12.75" customHeight="1" x14ac:dyDescent="0.2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</row>
    <row r="900" spans="1:29" ht="12.75" customHeight="1" x14ac:dyDescent="0.2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</row>
    <row r="901" spans="1:29" ht="12.75" customHeight="1" x14ac:dyDescent="0.2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</row>
    <row r="902" spans="1:29" ht="12.75" customHeight="1" x14ac:dyDescent="0.2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</row>
    <row r="903" spans="1:29" ht="12.75" customHeight="1" x14ac:dyDescent="0.2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</row>
    <row r="904" spans="1:29" ht="12.75" customHeight="1" x14ac:dyDescent="0.2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</row>
    <row r="905" spans="1:29" ht="12.75" customHeight="1" x14ac:dyDescent="0.2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</row>
    <row r="906" spans="1:29" ht="12.75" customHeight="1" x14ac:dyDescent="0.2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</row>
    <row r="907" spans="1:29" ht="12.75" customHeight="1" x14ac:dyDescent="0.2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</row>
    <row r="908" spans="1:29" ht="12.75" customHeight="1" x14ac:dyDescent="0.2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</row>
    <row r="909" spans="1:29" ht="12.75" customHeight="1" x14ac:dyDescent="0.2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</row>
    <row r="910" spans="1:29" ht="12.75" customHeight="1" x14ac:dyDescent="0.2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</row>
    <row r="911" spans="1:29" ht="12.75" customHeight="1" x14ac:dyDescent="0.2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</row>
    <row r="912" spans="1:29" ht="12.75" customHeight="1" x14ac:dyDescent="0.2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</row>
    <row r="913" spans="1:29" ht="12.75" customHeight="1" x14ac:dyDescent="0.2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</row>
    <row r="914" spans="1:29" ht="12.75" customHeight="1" x14ac:dyDescent="0.2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</row>
    <row r="915" spans="1:29" ht="12.75" customHeight="1" x14ac:dyDescent="0.2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</row>
    <row r="916" spans="1:29" ht="12.75" customHeight="1" x14ac:dyDescent="0.2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</row>
    <row r="917" spans="1:29" ht="12.75" customHeight="1" x14ac:dyDescent="0.2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</row>
    <row r="918" spans="1:29" ht="12.75" customHeight="1" x14ac:dyDescent="0.2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</row>
    <row r="919" spans="1:29" ht="12.75" customHeight="1" x14ac:dyDescent="0.2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</row>
    <row r="920" spans="1:29" ht="12.75" customHeight="1" x14ac:dyDescent="0.2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</row>
    <row r="921" spans="1:29" ht="12.75" customHeight="1" x14ac:dyDescent="0.2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</row>
    <row r="922" spans="1:29" ht="12.75" customHeight="1" x14ac:dyDescent="0.2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</row>
    <row r="923" spans="1:29" ht="12.75" customHeight="1" x14ac:dyDescent="0.2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</row>
    <row r="924" spans="1:29" ht="12.75" customHeight="1" x14ac:dyDescent="0.2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</row>
    <row r="925" spans="1:29" ht="12.75" customHeight="1" x14ac:dyDescent="0.2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</row>
    <row r="926" spans="1:29" ht="12.75" customHeight="1" x14ac:dyDescent="0.2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</row>
    <row r="927" spans="1:29" ht="12.75" customHeight="1" x14ac:dyDescent="0.2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</row>
    <row r="928" spans="1:29" ht="12.75" customHeight="1" x14ac:dyDescent="0.2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</row>
    <row r="929" spans="1:29" ht="12.75" customHeight="1" x14ac:dyDescent="0.2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</row>
    <row r="930" spans="1:29" ht="12.75" customHeight="1" x14ac:dyDescent="0.2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</row>
    <row r="931" spans="1:29" ht="12.75" customHeight="1" x14ac:dyDescent="0.2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</row>
    <row r="932" spans="1:29" ht="12.75" customHeight="1" x14ac:dyDescent="0.2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</row>
    <row r="933" spans="1:29" ht="12.75" customHeight="1" x14ac:dyDescent="0.2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</row>
    <row r="934" spans="1:29" ht="12.75" customHeight="1" x14ac:dyDescent="0.2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</row>
    <row r="935" spans="1:29" ht="12.75" customHeight="1" x14ac:dyDescent="0.2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</row>
    <row r="936" spans="1:29" ht="12.75" customHeight="1" x14ac:dyDescent="0.2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</row>
    <row r="937" spans="1:29" ht="12.75" customHeight="1" x14ac:dyDescent="0.2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</row>
    <row r="938" spans="1:29" ht="12.75" customHeight="1" x14ac:dyDescent="0.2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</row>
    <row r="939" spans="1:29" ht="12.75" customHeight="1" x14ac:dyDescent="0.2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</row>
    <row r="940" spans="1:29" ht="12.75" customHeight="1" x14ac:dyDescent="0.2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</row>
    <row r="941" spans="1:29" ht="12.75" customHeight="1" x14ac:dyDescent="0.2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</row>
    <row r="942" spans="1:29" ht="12.75" customHeight="1" x14ac:dyDescent="0.2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</row>
    <row r="943" spans="1:29" ht="12.75" customHeight="1" x14ac:dyDescent="0.2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</row>
    <row r="944" spans="1:29" ht="12.75" customHeight="1" x14ac:dyDescent="0.2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</row>
    <row r="945" spans="1:29" ht="12.75" customHeight="1" x14ac:dyDescent="0.2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</row>
    <row r="946" spans="1:29" ht="12.75" customHeight="1" x14ac:dyDescent="0.2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</row>
    <row r="947" spans="1:29" ht="12.75" customHeight="1" x14ac:dyDescent="0.2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</row>
    <row r="948" spans="1:29" ht="12.75" customHeight="1" x14ac:dyDescent="0.2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</row>
    <row r="949" spans="1:29" ht="12.75" customHeight="1" x14ac:dyDescent="0.2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</row>
    <row r="950" spans="1:29" ht="12.75" customHeight="1" x14ac:dyDescent="0.2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</row>
    <row r="951" spans="1:29" ht="12.75" customHeight="1" x14ac:dyDescent="0.2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</row>
    <row r="952" spans="1:29" ht="12.75" customHeight="1" x14ac:dyDescent="0.2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</row>
    <row r="953" spans="1:29" ht="12.75" customHeight="1" x14ac:dyDescent="0.2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</row>
    <row r="954" spans="1:29" ht="12.75" customHeight="1" x14ac:dyDescent="0.2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</row>
    <row r="955" spans="1:29" ht="12.75" customHeight="1" x14ac:dyDescent="0.2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</row>
    <row r="956" spans="1:29" ht="12.75" customHeight="1" x14ac:dyDescent="0.2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</row>
    <row r="957" spans="1:29" ht="12.75" customHeight="1" x14ac:dyDescent="0.2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</row>
    <row r="958" spans="1:29" ht="12.75" customHeight="1" x14ac:dyDescent="0.2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</row>
    <row r="959" spans="1:29" ht="12.75" customHeight="1" x14ac:dyDescent="0.2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</row>
    <row r="960" spans="1:29" ht="12.75" customHeight="1" x14ac:dyDescent="0.2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</row>
    <row r="961" spans="1:29" ht="12.75" customHeight="1" x14ac:dyDescent="0.2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</row>
    <row r="962" spans="1:29" ht="12.75" customHeight="1" x14ac:dyDescent="0.2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</row>
    <row r="963" spans="1:29" ht="12.75" customHeight="1" x14ac:dyDescent="0.2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</row>
    <row r="964" spans="1:29" ht="12.75" customHeight="1" x14ac:dyDescent="0.2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</row>
    <row r="965" spans="1:29" ht="12.75" customHeight="1" x14ac:dyDescent="0.2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</row>
    <row r="966" spans="1:29" ht="12.75" customHeight="1" x14ac:dyDescent="0.2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</row>
    <row r="967" spans="1:29" ht="12.75" customHeight="1" x14ac:dyDescent="0.2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</row>
    <row r="968" spans="1:29" ht="12.75" customHeight="1" x14ac:dyDescent="0.2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</row>
    <row r="969" spans="1:29" ht="12.75" customHeight="1" x14ac:dyDescent="0.2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</row>
    <row r="970" spans="1:29" ht="12.75" customHeight="1" x14ac:dyDescent="0.2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</row>
    <row r="971" spans="1:29" ht="12.75" customHeight="1" x14ac:dyDescent="0.2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</row>
    <row r="972" spans="1:29" ht="12.75" customHeight="1" x14ac:dyDescent="0.2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</row>
    <row r="973" spans="1:29" ht="12.75" customHeight="1" x14ac:dyDescent="0.2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</row>
    <row r="974" spans="1:29" ht="12.75" customHeight="1" x14ac:dyDescent="0.2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</row>
    <row r="975" spans="1:29" ht="12.75" customHeight="1" x14ac:dyDescent="0.2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</row>
    <row r="976" spans="1:29" ht="12.75" customHeight="1" x14ac:dyDescent="0.2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</row>
    <row r="977" spans="1:29" ht="12.75" customHeight="1" x14ac:dyDescent="0.2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</row>
    <row r="978" spans="1:29" ht="12.75" customHeight="1" x14ac:dyDescent="0.2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</row>
    <row r="979" spans="1:29" ht="12.75" customHeight="1" x14ac:dyDescent="0.2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</row>
    <row r="980" spans="1:29" ht="12.75" customHeight="1" x14ac:dyDescent="0.2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</row>
    <row r="981" spans="1:29" ht="12.75" customHeight="1" x14ac:dyDescent="0.2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</row>
    <row r="982" spans="1:29" ht="12.75" customHeight="1" x14ac:dyDescent="0.2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</row>
    <row r="983" spans="1:29" ht="12.75" customHeight="1" x14ac:dyDescent="0.2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</row>
    <row r="984" spans="1:29" ht="12.75" customHeight="1" x14ac:dyDescent="0.2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</row>
    <row r="985" spans="1:29" ht="12.75" customHeight="1" x14ac:dyDescent="0.2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</row>
    <row r="986" spans="1:29" ht="12.75" customHeight="1" x14ac:dyDescent="0.2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</row>
    <row r="987" spans="1:29" ht="12.75" customHeight="1" x14ac:dyDescent="0.2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</row>
    <row r="988" spans="1:29" ht="12.75" customHeight="1" x14ac:dyDescent="0.2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</row>
    <row r="989" spans="1:29" ht="12.75" customHeight="1" x14ac:dyDescent="0.2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</row>
    <row r="990" spans="1:29" ht="12.75" customHeight="1" x14ac:dyDescent="0.2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</row>
    <row r="991" spans="1:29" ht="12.75" customHeight="1" x14ac:dyDescent="0.2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</row>
    <row r="992" spans="1:29" ht="12.75" customHeight="1" x14ac:dyDescent="0.2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</row>
    <row r="993" spans="1:29" ht="12.75" customHeight="1" x14ac:dyDescent="0.2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</row>
    <row r="994" spans="1:29" ht="12.75" customHeight="1" x14ac:dyDescent="0.2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</row>
    <row r="995" spans="1:29" ht="12.75" customHeight="1" x14ac:dyDescent="0.2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</row>
    <row r="996" spans="1:29" ht="12.75" customHeight="1" x14ac:dyDescent="0.2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</row>
    <row r="997" spans="1:29" ht="12.75" customHeight="1" x14ac:dyDescent="0.2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</row>
    <row r="998" spans="1:29" ht="12.75" customHeight="1" x14ac:dyDescent="0.2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</row>
    <row r="999" spans="1:29" ht="12.75" customHeight="1" x14ac:dyDescent="0.2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</row>
    <row r="1000" spans="1:29" ht="12.75" customHeight="1" x14ac:dyDescent="0.2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</row>
  </sheetData>
  <mergeCells count="12">
    <mergeCell ref="A20:D20"/>
    <mergeCell ref="I10:J10"/>
    <mergeCell ref="K10:K11"/>
    <mergeCell ref="B1:L1"/>
    <mergeCell ref="B5:J5"/>
    <mergeCell ref="A10:A11"/>
    <mergeCell ref="B10:B11"/>
    <mergeCell ref="C10:C11"/>
    <mergeCell ref="D10:D11"/>
    <mergeCell ref="E10:E11"/>
    <mergeCell ref="F10:F11"/>
    <mergeCell ref="G10:H10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C1000"/>
  <sheetViews>
    <sheetView workbookViewId="0"/>
  </sheetViews>
  <sheetFormatPr baseColWidth="10" defaultColWidth="12.5703125" defaultRowHeight="15" customHeight="1" x14ac:dyDescent="0.2"/>
  <cols>
    <col min="1" max="1" width="21.42578125" customWidth="1"/>
    <col min="2" max="2" width="24.28515625" customWidth="1"/>
    <col min="3" max="3" width="11" customWidth="1"/>
    <col min="4" max="4" width="13.7109375" customWidth="1"/>
    <col min="5" max="5" width="13.28515625" customWidth="1"/>
    <col min="6" max="6" width="17.28515625" customWidth="1"/>
    <col min="7" max="7" width="7.28515625" customWidth="1"/>
    <col min="8" max="8" width="13.28515625" customWidth="1"/>
    <col min="9" max="9" width="7.28515625" customWidth="1"/>
    <col min="10" max="10" width="7.7109375" customWidth="1"/>
    <col min="11" max="20" width="14.28515625" customWidth="1"/>
    <col min="21" max="29" width="10" customWidth="1"/>
  </cols>
  <sheetData>
    <row r="1" spans="1:29" ht="12.75" customHeight="1" x14ac:dyDescent="0.2">
      <c r="A1" s="124"/>
      <c r="B1" s="218" t="s">
        <v>90</v>
      </c>
      <c r="C1" s="176"/>
      <c r="D1" s="176"/>
      <c r="E1" s="176"/>
      <c r="F1" s="176"/>
      <c r="G1" s="176"/>
      <c r="H1" s="176"/>
      <c r="I1" s="176"/>
      <c r="J1" s="176"/>
      <c r="K1" s="176"/>
      <c r="L1" s="219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12.75" customHeight="1" x14ac:dyDescent="0.2">
      <c r="A2" s="125" t="s">
        <v>3</v>
      </c>
      <c r="B2" s="26">
        <f>+'RESUMEN GENERAL'!B4:F4</f>
        <v>0</v>
      </c>
      <c r="C2" s="26"/>
      <c r="D2" s="26"/>
      <c r="E2" s="26"/>
      <c r="F2" s="26"/>
      <c r="G2" s="26"/>
      <c r="H2" s="26"/>
      <c r="I2" s="26"/>
      <c r="J2" s="26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</row>
    <row r="3" spans="1:29" ht="12.75" customHeight="1" x14ac:dyDescent="0.2">
      <c r="A3" s="126" t="s">
        <v>4</v>
      </c>
      <c r="B3" s="26">
        <f>+'RESUMEN GENERAL'!B5:F5</f>
        <v>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29" ht="12.75" customHeight="1" x14ac:dyDescent="0.2">
      <c r="A4" s="127" t="s">
        <v>6</v>
      </c>
      <c r="B4" s="26">
        <f>+'RESUMEN GENERAL'!B7:F7</f>
        <v>0</v>
      </c>
      <c r="C4" s="26"/>
      <c r="D4" s="26"/>
      <c r="E4" s="26"/>
      <c r="F4" s="26"/>
      <c r="G4" s="26"/>
      <c r="H4" s="26"/>
      <c r="I4" s="26"/>
      <c r="J4" s="26"/>
      <c r="K4" s="127"/>
      <c r="L4" s="127"/>
      <c r="M4" s="127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</row>
    <row r="5" spans="1:29" ht="12.75" customHeight="1" x14ac:dyDescent="0.2">
      <c r="A5" s="127"/>
      <c r="B5" s="232"/>
      <c r="C5" s="176"/>
      <c r="D5" s="176"/>
      <c r="E5" s="176"/>
      <c r="F5" s="176"/>
      <c r="G5" s="176"/>
      <c r="H5" s="176"/>
      <c r="I5" s="176"/>
      <c r="J5" s="219"/>
      <c r="K5" s="127"/>
      <c r="L5" s="127"/>
      <c r="M5" s="127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</row>
    <row r="6" spans="1:29" ht="12.75" customHeight="1" x14ac:dyDescent="0.2">
      <c r="A6" s="159" t="s">
        <v>141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</row>
    <row r="7" spans="1:29" ht="12.75" customHeight="1" x14ac:dyDescent="0.2">
      <c r="A7" s="151" t="s">
        <v>142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</row>
    <row r="8" spans="1:29" ht="12.75" customHeight="1" x14ac:dyDescent="0.2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</row>
    <row r="9" spans="1:29" ht="37.5" customHeight="1" x14ac:dyDescent="0.2">
      <c r="A9" s="221" t="s">
        <v>140</v>
      </c>
      <c r="B9" s="221" t="s">
        <v>94</v>
      </c>
      <c r="C9" s="221" t="s">
        <v>95</v>
      </c>
      <c r="D9" s="221" t="s">
        <v>96</v>
      </c>
      <c r="E9" s="221" t="s">
        <v>36</v>
      </c>
      <c r="F9" s="224">
        <f>+'Eventos acad'!F9</f>
        <v>0</v>
      </c>
      <c r="G9" s="202" t="s">
        <v>17</v>
      </c>
      <c r="H9" s="204"/>
      <c r="I9" s="202" t="s">
        <v>73</v>
      </c>
      <c r="J9" s="204"/>
      <c r="K9" s="221" t="s">
        <v>21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</row>
    <row r="10" spans="1:29" ht="15.75" customHeight="1" x14ac:dyDescent="0.2">
      <c r="A10" s="179"/>
      <c r="B10" s="179"/>
      <c r="C10" s="179"/>
      <c r="D10" s="179"/>
      <c r="E10" s="179"/>
      <c r="F10" s="179"/>
      <c r="G10" s="9" t="s">
        <v>22</v>
      </c>
      <c r="H10" s="9" t="s">
        <v>23</v>
      </c>
      <c r="I10" s="9" t="s">
        <v>22</v>
      </c>
      <c r="J10" s="9" t="s">
        <v>23</v>
      </c>
      <c r="K10" s="179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</row>
    <row r="11" spans="1:29" ht="12.75" customHeight="1" x14ac:dyDescent="0.2">
      <c r="A11" s="94"/>
      <c r="B11" s="88"/>
      <c r="C11" s="88"/>
      <c r="D11" s="86"/>
      <c r="E11" s="153">
        <f t="shared" ref="E11:E19" si="0">+D11*C11</f>
        <v>0</v>
      </c>
      <c r="F11" s="11"/>
      <c r="G11" s="96"/>
      <c r="H11" s="96"/>
      <c r="I11" s="96"/>
      <c r="J11" s="96"/>
      <c r="K11" s="96">
        <f t="shared" ref="K11:K19" si="1">+H11</f>
        <v>0</v>
      </c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</row>
    <row r="12" spans="1:29" ht="12.75" customHeight="1" x14ac:dyDescent="0.2">
      <c r="A12" s="94"/>
      <c r="B12" s="88"/>
      <c r="C12" s="88"/>
      <c r="D12" s="86"/>
      <c r="E12" s="153">
        <f t="shared" si="0"/>
        <v>0</v>
      </c>
      <c r="F12" s="11"/>
      <c r="G12" s="96"/>
      <c r="H12" s="96"/>
      <c r="I12" s="96"/>
      <c r="J12" s="96"/>
      <c r="K12" s="96">
        <f t="shared" si="1"/>
        <v>0</v>
      </c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</row>
    <row r="13" spans="1:29" ht="12.75" customHeight="1" x14ac:dyDescent="0.2">
      <c r="A13" s="94"/>
      <c r="B13" s="88"/>
      <c r="C13" s="88"/>
      <c r="D13" s="86"/>
      <c r="E13" s="153">
        <f t="shared" si="0"/>
        <v>0</v>
      </c>
      <c r="F13" s="11"/>
      <c r="G13" s="96"/>
      <c r="H13" s="96"/>
      <c r="I13" s="96"/>
      <c r="J13" s="96"/>
      <c r="K13" s="96">
        <f t="shared" si="1"/>
        <v>0</v>
      </c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</row>
    <row r="14" spans="1:29" ht="12.75" customHeight="1" x14ac:dyDescent="0.2">
      <c r="A14" s="94"/>
      <c r="B14" s="88"/>
      <c r="C14" s="88"/>
      <c r="D14" s="86"/>
      <c r="E14" s="153">
        <f t="shared" si="0"/>
        <v>0</v>
      </c>
      <c r="F14" s="11"/>
      <c r="G14" s="96"/>
      <c r="H14" s="96"/>
      <c r="I14" s="96"/>
      <c r="J14" s="96"/>
      <c r="K14" s="96">
        <f t="shared" si="1"/>
        <v>0</v>
      </c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</row>
    <row r="15" spans="1:29" ht="12.75" customHeight="1" x14ac:dyDescent="0.2">
      <c r="A15" s="94"/>
      <c r="B15" s="88"/>
      <c r="C15" s="88"/>
      <c r="D15" s="86"/>
      <c r="E15" s="153">
        <f t="shared" si="0"/>
        <v>0</v>
      </c>
      <c r="F15" s="11"/>
      <c r="G15" s="96"/>
      <c r="H15" s="96"/>
      <c r="I15" s="96"/>
      <c r="J15" s="96"/>
      <c r="K15" s="96">
        <f t="shared" si="1"/>
        <v>0</v>
      </c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</row>
    <row r="16" spans="1:29" ht="12.75" customHeight="1" x14ac:dyDescent="0.2">
      <c r="A16" s="94"/>
      <c r="B16" s="88"/>
      <c r="C16" s="88"/>
      <c r="D16" s="86"/>
      <c r="E16" s="153">
        <f t="shared" si="0"/>
        <v>0</v>
      </c>
      <c r="F16" s="11"/>
      <c r="G16" s="96"/>
      <c r="H16" s="96"/>
      <c r="I16" s="96"/>
      <c r="J16" s="96"/>
      <c r="K16" s="96">
        <f t="shared" si="1"/>
        <v>0</v>
      </c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</row>
    <row r="17" spans="1:29" ht="12.75" customHeight="1" x14ac:dyDescent="0.2">
      <c r="A17" s="94"/>
      <c r="B17" s="88"/>
      <c r="C17" s="88"/>
      <c r="D17" s="86"/>
      <c r="E17" s="153">
        <f t="shared" si="0"/>
        <v>0</v>
      </c>
      <c r="F17" s="11"/>
      <c r="G17" s="96"/>
      <c r="H17" s="96"/>
      <c r="I17" s="96"/>
      <c r="J17" s="96"/>
      <c r="K17" s="96">
        <f t="shared" si="1"/>
        <v>0</v>
      </c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</row>
    <row r="18" spans="1:29" ht="12.75" customHeight="1" x14ac:dyDescent="0.2">
      <c r="A18" s="155"/>
      <c r="B18" s="156"/>
      <c r="C18" s="156"/>
      <c r="D18" s="162"/>
      <c r="E18" s="153">
        <f t="shared" si="0"/>
        <v>0</v>
      </c>
      <c r="F18" s="147"/>
      <c r="G18" s="163"/>
      <c r="H18" s="163"/>
      <c r="I18" s="163"/>
      <c r="J18" s="163"/>
      <c r="K18" s="96">
        <f t="shared" si="1"/>
        <v>0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</row>
    <row r="19" spans="1:29" ht="12.75" customHeight="1" x14ac:dyDescent="0.2">
      <c r="A19" s="94"/>
      <c r="B19" s="88"/>
      <c r="C19" s="88"/>
      <c r="D19" s="86"/>
      <c r="E19" s="153">
        <f t="shared" si="0"/>
        <v>0</v>
      </c>
      <c r="F19" s="146"/>
      <c r="G19" s="96"/>
      <c r="H19" s="96"/>
      <c r="I19" s="96"/>
      <c r="J19" s="96"/>
      <c r="K19" s="96">
        <f t="shared" si="1"/>
        <v>0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</row>
    <row r="20" spans="1:29" ht="12.75" customHeight="1" x14ac:dyDescent="0.2">
      <c r="A20" s="231" t="s">
        <v>119</v>
      </c>
      <c r="B20" s="203"/>
      <c r="C20" s="203"/>
      <c r="D20" s="204"/>
      <c r="E20" s="160">
        <f t="shared" ref="E20:K20" si="2">SUM(E11:E19)</f>
        <v>0</v>
      </c>
      <c r="F20" s="161">
        <f t="shared" si="2"/>
        <v>0</v>
      </c>
      <c r="G20" s="161">
        <f t="shared" si="2"/>
        <v>0</v>
      </c>
      <c r="H20" s="161">
        <f t="shared" si="2"/>
        <v>0</v>
      </c>
      <c r="I20" s="161">
        <f t="shared" si="2"/>
        <v>0</v>
      </c>
      <c r="J20" s="161">
        <f t="shared" si="2"/>
        <v>0</v>
      </c>
      <c r="K20" s="161">
        <f t="shared" si="2"/>
        <v>0</v>
      </c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</row>
    <row r="21" spans="1:29" ht="12.75" customHeight="1" x14ac:dyDescent="0.2">
      <c r="A21" s="26"/>
      <c r="B21" s="26" t="s">
        <v>137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</row>
    <row r="22" spans="1:29" ht="12.75" customHeight="1" x14ac:dyDescent="0.2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</row>
    <row r="23" spans="1:29" ht="12.75" customHeight="1" x14ac:dyDescent="0.2">
      <c r="A23" s="124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</row>
    <row r="24" spans="1:29" ht="12.75" customHeight="1" x14ac:dyDescent="0.2">
      <c r="A24" s="124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</row>
    <row r="25" spans="1:29" ht="12.75" customHeight="1" x14ac:dyDescent="0.2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</row>
    <row r="26" spans="1:29" ht="12.75" customHeight="1" x14ac:dyDescent="0.2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</row>
    <row r="27" spans="1:29" ht="12.75" customHeight="1" x14ac:dyDescent="0.2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</row>
    <row r="28" spans="1:29" ht="12.75" customHeight="1" x14ac:dyDescent="0.2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</row>
    <row r="29" spans="1:29" ht="12.75" customHeight="1" x14ac:dyDescent="0.2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</row>
    <row r="30" spans="1:29" ht="12.75" customHeight="1" x14ac:dyDescent="0.2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</row>
    <row r="31" spans="1:29" ht="12.75" customHeight="1" x14ac:dyDescent="0.2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</row>
    <row r="32" spans="1:29" ht="12.75" customHeight="1" x14ac:dyDescent="0.2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</row>
    <row r="33" spans="1:29" ht="12.75" customHeight="1" x14ac:dyDescent="0.2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</row>
    <row r="34" spans="1:29" ht="12.75" customHeight="1" x14ac:dyDescent="0.2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</row>
    <row r="35" spans="1:29" ht="12.75" customHeight="1" x14ac:dyDescent="0.2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</row>
    <row r="36" spans="1:29" ht="12.75" customHeight="1" x14ac:dyDescent="0.2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</row>
    <row r="37" spans="1:29" ht="12.75" customHeight="1" x14ac:dyDescent="0.2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</row>
    <row r="38" spans="1:29" ht="12.75" customHeight="1" x14ac:dyDescent="0.2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</row>
    <row r="39" spans="1:29" ht="12.75" customHeight="1" x14ac:dyDescent="0.2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</row>
    <row r="40" spans="1:29" ht="12.75" customHeight="1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</row>
    <row r="41" spans="1:29" ht="12.75" customHeight="1" x14ac:dyDescent="0.2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</row>
    <row r="42" spans="1:29" ht="12.75" customHeight="1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</row>
    <row r="43" spans="1:29" ht="12.75" customHeight="1" x14ac:dyDescent="0.2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</row>
    <row r="44" spans="1:29" ht="12.75" customHeight="1" x14ac:dyDescent="0.2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</row>
    <row r="45" spans="1:29" ht="12.75" customHeight="1" x14ac:dyDescent="0.2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</row>
    <row r="46" spans="1:29" ht="12.75" customHeight="1" x14ac:dyDescent="0.2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</row>
    <row r="47" spans="1:29" ht="12.75" customHeight="1" x14ac:dyDescent="0.2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</row>
    <row r="48" spans="1:29" ht="12.75" customHeight="1" x14ac:dyDescent="0.2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</row>
    <row r="49" spans="1:29" ht="12.75" customHeight="1" x14ac:dyDescent="0.2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</row>
    <row r="50" spans="1:29" ht="12.75" customHeight="1" x14ac:dyDescent="0.2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</row>
    <row r="51" spans="1:29" ht="12.75" customHeight="1" x14ac:dyDescent="0.2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</row>
    <row r="52" spans="1:29" ht="12.75" customHeight="1" x14ac:dyDescent="0.2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</row>
    <row r="53" spans="1:29" ht="12.75" customHeight="1" x14ac:dyDescent="0.2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</row>
    <row r="54" spans="1:29" ht="12.75" customHeight="1" x14ac:dyDescent="0.2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</row>
    <row r="55" spans="1:29" ht="12.75" customHeight="1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</row>
    <row r="56" spans="1:29" ht="12.75" customHeight="1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</row>
    <row r="57" spans="1:29" ht="12.75" customHeight="1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</row>
    <row r="58" spans="1:29" ht="12.75" customHeight="1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</row>
    <row r="59" spans="1:29" ht="12.75" customHeight="1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</row>
    <row r="60" spans="1:29" ht="12.75" customHeight="1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</row>
    <row r="61" spans="1:29" ht="12.75" customHeight="1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</row>
    <row r="62" spans="1:29" ht="12.75" customHeight="1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</row>
    <row r="63" spans="1:29" ht="12.75" customHeight="1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</row>
    <row r="64" spans="1:29" ht="12.75" customHeight="1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</row>
    <row r="65" spans="1:29" ht="12.75" customHeight="1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</row>
    <row r="66" spans="1:29" ht="12.75" customHeight="1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</row>
    <row r="67" spans="1:29" ht="12.75" customHeight="1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</row>
    <row r="68" spans="1:29" ht="12.75" customHeight="1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</row>
    <row r="69" spans="1:29" ht="12.75" customHeight="1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</row>
    <row r="70" spans="1:29" ht="12.75" customHeight="1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</row>
    <row r="71" spans="1:29" ht="12.75" customHeight="1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</row>
    <row r="72" spans="1:29" ht="12.75" customHeight="1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</row>
    <row r="73" spans="1:29" ht="12.75" customHeight="1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</row>
    <row r="74" spans="1:29" ht="12.75" customHeight="1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</row>
    <row r="75" spans="1:29" ht="12.75" customHeight="1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</row>
    <row r="76" spans="1:29" ht="12.75" customHeight="1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</row>
    <row r="77" spans="1:29" ht="12.75" customHeight="1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</row>
    <row r="78" spans="1:29" ht="12.75" customHeight="1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</row>
    <row r="79" spans="1:29" ht="12.75" customHeight="1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</row>
    <row r="80" spans="1:29" ht="12.7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</row>
    <row r="81" spans="1:29" ht="12.75" customHeight="1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</row>
    <row r="82" spans="1:29" ht="12.75" customHeight="1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</row>
    <row r="83" spans="1:29" ht="12.75" customHeight="1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</row>
    <row r="84" spans="1:29" ht="12.75" customHeight="1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</row>
    <row r="85" spans="1:29" ht="12.75" customHeight="1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</row>
    <row r="86" spans="1:29" ht="12.75" customHeight="1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</row>
    <row r="87" spans="1:29" ht="12.75" customHeight="1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</row>
    <row r="88" spans="1:29" ht="12.75" customHeight="1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</row>
    <row r="89" spans="1:29" ht="12.75" customHeight="1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</row>
    <row r="90" spans="1:29" ht="12.75" customHeight="1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</row>
    <row r="91" spans="1:29" ht="12.75" customHeight="1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spans="1:29" ht="12.75" customHeight="1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</row>
    <row r="93" spans="1:29" ht="12.75" customHeight="1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</row>
    <row r="94" spans="1:29" ht="12.75" customHeight="1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</row>
    <row r="95" spans="1:29" ht="12.75" customHeight="1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</row>
    <row r="96" spans="1:29" ht="12.75" customHeight="1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spans="1:29" ht="12.75" customHeight="1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</row>
    <row r="98" spans="1:29" ht="12.75" customHeight="1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</row>
    <row r="99" spans="1:29" ht="12.75" customHeight="1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</row>
    <row r="100" spans="1:29" ht="12.75" customHeight="1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</row>
    <row r="101" spans="1:29" ht="12.75" customHeight="1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</row>
    <row r="102" spans="1:29" ht="12.75" customHeight="1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</row>
    <row r="103" spans="1:29" ht="12.75" customHeight="1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</row>
    <row r="104" spans="1:29" ht="12.75" customHeight="1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</row>
    <row r="105" spans="1:29" ht="12.75" customHeight="1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</row>
    <row r="106" spans="1:29" ht="12.75" customHeight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</row>
    <row r="107" spans="1:29" ht="12.75" customHeight="1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</row>
    <row r="108" spans="1:29" ht="12.75" customHeight="1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</row>
    <row r="109" spans="1:29" ht="12.75" customHeight="1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</row>
    <row r="110" spans="1:29" ht="12.75" customHeight="1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</row>
    <row r="111" spans="1:29" ht="12.75" customHeight="1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</row>
    <row r="112" spans="1:29" ht="12.75" customHeight="1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</row>
    <row r="113" spans="1:29" ht="12.75" customHeight="1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</row>
    <row r="114" spans="1:29" ht="12.75" customHeight="1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</row>
    <row r="115" spans="1:29" ht="12.75" customHeight="1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</row>
    <row r="116" spans="1:29" ht="12.75" customHeight="1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</row>
    <row r="117" spans="1:29" ht="12.75" customHeight="1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</row>
    <row r="118" spans="1:29" ht="12.75" customHeight="1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</row>
    <row r="119" spans="1:29" ht="12.75" customHeight="1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</row>
    <row r="120" spans="1:29" ht="12.75" customHeight="1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</row>
    <row r="121" spans="1:29" ht="12.75" customHeight="1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</row>
    <row r="122" spans="1:29" ht="12.75" customHeight="1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</row>
    <row r="123" spans="1:29" ht="12.75" customHeight="1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</row>
    <row r="124" spans="1:29" ht="12.75" customHeight="1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</row>
    <row r="125" spans="1:29" ht="12.75" customHeight="1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</row>
    <row r="126" spans="1:29" ht="12.75" customHeight="1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</row>
    <row r="127" spans="1:29" ht="12.75" customHeight="1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</row>
    <row r="128" spans="1:29" ht="12.75" customHeight="1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</row>
    <row r="129" spans="1:29" ht="12.75" customHeight="1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</row>
    <row r="130" spans="1:29" ht="12.75" customHeight="1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</row>
    <row r="131" spans="1:29" ht="12.75" customHeight="1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</row>
    <row r="132" spans="1:29" ht="12.75" customHeight="1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</row>
    <row r="133" spans="1:29" ht="12.75" customHeight="1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</row>
    <row r="134" spans="1:29" ht="12.75" customHeigh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</row>
    <row r="135" spans="1:29" ht="12.75" customHeigh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</row>
    <row r="136" spans="1:29" ht="12.75" customHeigh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</row>
    <row r="137" spans="1:29" ht="12.75" customHeigh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</row>
    <row r="138" spans="1:29" ht="12.75" customHeight="1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</row>
    <row r="139" spans="1:29" ht="12.75" customHeight="1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</row>
    <row r="140" spans="1:29" ht="12.75" customHeight="1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</row>
    <row r="141" spans="1:29" ht="12.75" customHeight="1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</row>
    <row r="142" spans="1:29" ht="12.75" customHeight="1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</row>
    <row r="143" spans="1:29" ht="12.75" customHeight="1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</row>
    <row r="144" spans="1:29" ht="12.75" customHeight="1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</row>
    <row r="145" spans="1:29" ht="12.75" customHeight="1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</row>
    <row r="146" spans="1:29" ht="12.75" customHeight="1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</row>
    <row r="147" spans="1:29" ht="12.75" customHeight="1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</row>
    <row r="148" spans="1:29" ht="12.75" customHeight="1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</row>
    <row r="149" spans="1:29" ht="12.75" customHeight="1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</row>
    <row r="150" spans="1:29" ht="12.75" customHeight="1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</row>
    <row r="151" spans="1:29" ht="12.75" customHeight="1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</row>
    <row r="152" spans="1:29" ht="12.75" customHeight="1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</row>
    <row r="153" spans="1:29" ht="12.75" customHeight="1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</row>
    <row r="154" spans="1:29" ht="12.75" customHeight="1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</row>
    <row r="155" spans="1:29" ht="12.75" customHeight="1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</row>
    <row r="156" spans="1:29" ht="12.75" customHeight="1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</row>
    <row r="157" spans="1:29" ht="12.75" customHeight="1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</row>
    <row r="158" spans="1:29" ht="12.75" customHeight="1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</row>
    <row r="159" spans="1:29" ht="12.75" customHeight="1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</row>
    <row r="160" spans="1:29" ht="12.75" customHeight="1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</row>
    <row r="161" spans="1:29" ht="12.75" customHeight="1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</row>
    <row r="162" spans="1:29" ht="12.75" customHeight="1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</row>
    <row r="163" spans="1:29" ht="12.75" customHeight="1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</row>
    <row r="164" spans="1:29" ht="12.75" customHeight="1" x14ac:dyDescent="0.2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</row>
    <row r="165" spans="1:29" ht="12.75" customHeight="1" x14ac:dyDescent="0.2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</row>
    <row r="166" spans="1:29" ht="12.75" customHeight="1" x14ac:dyDescent="0.2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</row>
    <row r="167" spans="1:29" ht="12.75" customHeight="1" x14ac:dyDescent="0.2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</row>
    <row r="168" spans="1:29" ht="12.75" customHeight="1" x14ac:dyDescent="0.2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</row>
    <row r="169" spans="1:29" ht="12.75" customHeight="1" x14ac:dyDescent="0.2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</row>
    <row r="170" spans="1:29" ht="12.75" customHeight="1" x14ac:dyDescent="0.2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</row>
    <row r="171" spans="1:29" ht="12.75" customHeight="1" x14ac:dyDescent="0.2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</row>
    <row r="172" spans="1:29" ht="12.75" customHeight="1" x14ac:dyDescent="0.2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</row>
    <row r="173" spans="1:29" ht="12.75" customHeight="1" x14ac:dyDescent="0.2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</row>
    <row r="174" spans="1:29" ht="12.75" customHeight="1" x14ac:dyDescent="0.2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</row>
    <row r="175" spans="1:29" ht="12.75" customHeight="1" x14ac:dyDescent="0.2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</row>
    <row r="176" spans="1:29" ht="12.75" customHeight="1" x14ac:dyDescent="0.2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</row>
    <row r="177" spans="1:29" ht="12.75" customHeight="1" x14ac:dyDescent="0.2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</row>
    <row r="178" spans="1:29" ht="12.75" customHeight="1" x14ac:dyDescent="0.2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</row>
    <row r="179" spans="1:29" ht="12.75" customHeight="1" x14ac:dyDescent="0.2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</row>
    <row r="180" spans="1:29" ht="12.75" customHeight="1" x14ac:dyDescent="0.2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</row>
    <row r="181" spans="1:29" ht="12.75" customHeight="1" x14ac:dyDescent="0.2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</row>
    <row r="182" spans="1:29" ht="12.75" customHeight="1" x14ac:dyDescent="0.2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</row>
    <row r="183" spans="1:29" ht="12.75" customHeight="1" x14ac:dyDescent="0.2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</row>
    <row r="184" spans="1:29" ht="12.75" customHeight="1" x14ac:dyDescent="0.2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</row>
    <row r="185" spans="1:29" ht="12.75" customHeight="1" x14ac:dyDescent="0.2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</row>
    <row r="186" spans="1:29" ht="12.75" customHeight="1" x14ac:dyDescent="0.2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</row>
    <row r="187" spans="1:29" ht="12.75" customHeight="1" x14ac:dyDescent="0.2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</row>
    <row r="188" spans="1:29" ht="12.75" customHeight="1" x14ac:dyDescent="0.2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</row>
    <row r="189" spans="1:29" ht="12.75" customHeight="1" x14ac:dyDescent="0.2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</row>
    <row r="190" spans="1:29" ht="12.75" customHeight="1" x14ac:dyDescent="0.2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</row>
    <row r="191" spans="1:29" ht="12.75" customHeight="1" x14ac:dyDescent="0.2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</row>
    <row r="192" spans="1:29" ht="12.75" customHeight="1" x14ac:dyDescent="0.2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</row>
    <row r="193" spans="1:29" ht="12.75" customHeight="1" x14ac:dyDescent="0.2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</row>
    <row r="194" spans="1:29" ht="12.75" customHeight="1" x14ac:dyDescent="0.2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</row>
    <row r="195" spans="1:29" ht="12.75" customHeight="1" x14ac:dyDescent="0.2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</row>
    <row r="196" spans="1:29" ht="12.75" customHeight="1" x14ac:dyDescent="0.2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</row>
    <row r="197" spans="1:29" ht="12.75" customHeight="1" x14ac:dyDescent="0.2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</row>
    <row r="198" spans="1:29" ht="12.75" customHeight="1" x14ac:dyDescent="0.2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</row>
    <row r="199" spans="1:29" ht="12.75" customHeight="1" x14ac:dyDescent="0.2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</row>
    <row r="200" spans="1:29" ht="12.75" customHeight="1" x14ac:dyDescent="0.2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</row>
    <row r="201" spans="1:29" ht="12.75" customHeight="1" x14ac:dyDescent="0.2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</row>
    <row r="202" spans="1:29" ht="12.7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</row>
    <row r="203" spans="1:29" ht="12.75" customHeight="1" x14ac:dyDescent="0.2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</row>
    <row r="204" spans="1:29" ht="12.75" customHeight="1" x14ac:dyDescent="0.2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</row>
    <row r="205" spans="1:29" ht="12.75" customHeight="1" x14ac:dyDescent="0.2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</row>
    <row r="206" spans="1:29" ht="12.75" customHeight="1" x14ac:dyDescent="0.2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</row>
    <row r="207" spans="1:29" ht="12.75" customHeight="1" x14ac:dyDescent="0.2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</row>
    <row r="208" spans="1:29" ht="12.75" customHeight="1" x14ac:dyDescent="0.2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</row>
    <row r="209" spans="1:29" ht="12.75" customHeight="1" x14ac:dyDescent="0.2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</row>
    <row r="210" spans="1:29" ht="12.75" customHeight="1" x14ac:dyDescent="0.2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</row>
    <row r="211" spans="1:29" ht="12.75" customHeight="1" x14ac:dyDescent="0.2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</row>
    <row r="212" spans="1:29" ht="12.75" customHeight="1" x14ac:dyDescent="0.2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</row>
    <row r="213" spans="1:29" ht="12.75" customHeight="1" x14ac:dyDescent="0.2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</row>
    <row r="214" spans="1:29" ht="12.75" customHeight="1" x14ac:dyDescent="0.2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</row>
    <row r="215" spans="1:29" ht="12.75" customHeight="1" x14ac:dyDescent="0.2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</row>
    <row r="216" spans="1:29" ht="12.75" customHeight="1" x14ac:dyDescent="0.2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</row>
    <row r="217" spans="1:29" ht="12.75" customHeight="1" x14ac:dyDescent="0.2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</row>
    <row r="218" spans="1:29" ht="12.75" customHeight="1" x14ac:dyDescent="0.2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</row>
    <row r="219" spans="1:29" ht="12.75" customHeight="1" x14ac:dyDescent="0.2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</row>
    <row r="220" spans="1:29" ht="12.75" customHeight="1" x14ac:dyDescent="0.2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</row>
    <row r="221" spans="1:29" ht="12.75" customHeight="1" x14ac:dyDescent="0.2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</row>
    <row r="222" spans="1:29" ht="12.75" customHeight="1" x14ac:dyDescent="0.2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</row>
    <row r="223" spans="1:29" ht="12.75" customHeight="1" x14ac:dyDescent="0.2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</row>
    <row r="224" spans="1:29" ht="12.75" customHeight="1" x14ac:dyDescent="0.2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</row>
    <row r="225" spans="1:29" ht="12.75" customHeight="1" x14ac:dyDescent="0.2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</row>
    <row r="226" spans="1:29" ht="12.75" customHeight="1" x14ac:dyDescent="0.2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</row>
    <row r="227" spans="1:29" ht="12.75" customHeight="1" x14ac:dyDescent="0.2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</row>
    <row r="228" spans="1:29" ht="12.75" customHeight="1" x14ac:dyDescent="0.2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</row>
    <row r="229" spans="1:29" ht="12.75" customHeight="1" x14ac:dyDescent="0.2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</row>
    <row r="230" spans="1:29" ht="12.75" customHeight="1" x14ac:dyDescent="0.2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</row>
    <row r="231" spans="1:29" ht="12.75" customHeight="1" x14ac:dyDescent="0.2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</row>
    <row r="232" spans="1:29" ht="12.75" customHeight="1" x14ac:dyDescent="0.2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</row>
    <row r="233" spans="1:29" ht="12.75" customHeight="1" x14ac:dyDescent="0.2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</row>
    <row r="234" spans="1:29" ht="12.75" customHeight="1" x14ac:dyDescent="0.2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</row>
    <row r="235" spans="1:29" ht="12.75" customHeight="1" x14ac:dyDescent="0.2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</row>
    <row r="236" spans="1:29" ht="12.75" customHeight="1" x14ac:dyDescent="0.2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</row>
    <row r="237" spans="1:29" ht="12.75" customHeight="1" x14ac:dyDescent="0.2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</row>
    <row r="238" spans="1:29" ht="12.75" customHeight="1" x14ac:dyDescent="0.2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</row>
    <row r="239" spans="1:29" ht="12.75" customHeight="1" x14ac:dyDescent="0.2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</row>
    <row r="240" spans="1:29" ht="12.75" customHeight="1" x14ac:dyDescent="0.2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</row>
    <row r="241" spans="1:29" ht="12.75" customHeight="1" x14ac:dyDescent="0.2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</row>
    <row r="242" spans="1:29" ht="12.75" customHeight="1" x14ac:dyDescent="0.2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</row>
    <row r="243" spans="1:29" ht="12.75" customHeight="1" x14ac:dyDescent="0.2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</row>
    <row r="244" spans="1:29" ht="12.75" customHeight="1" x14ac:dyDescent="0.2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</row>
    <row r="245" spans="1:29" ht="12.75" customHeight="1" x14ac:dyDescent="0.2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</row>
    <row r="246" spans="1:29" ht="12.75" customHeight="1" x14ac:dyDescent="0.2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</row>
    <row r="247" spans="1:29" ht="12.75" customHeight="1" x14ac:dyDescent="0.2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</row>
    <row r="248" spans="1:29" ht="12.75" customHeight="1" x14ac:dyDescent="0.2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</row>
    <row r="249" spans="1:29" ht="12.75" customHeight="1" x14ac:dyDescent="0.2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</row>
    <row r="250" spans="1:29" ht="12.75" customHeight="1" x14ac:dyDescent="0.2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</row>
    <row r="251" spans="1:29" ht="12.75" customHeight="1" x14ac:dyDescent="0.2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</row>
    <row r="252" spans="1:29" ht="12.75" customHeight="1" x14ac:dyDescent="0.2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</row>
    <row r="253" spans="1:29" ht="12.75" customHeight="1" x14ac:dyDescent="0.2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</row>
    <row r="254" spans="1:29" ht="12.75" customHeight="1" x14ac:dyDescent="0.2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</row>
    <row r="255" spans="1:29" ht="12.75" customHeight="1" x14ac:dyDescent="0.2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</row>
    <row r="256" spans="1:29" ht="12.75" customHeight="1" x14ac:dyDescent="0.2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</row>
    <row r="257" spans="1:29" ht="12.75" customHeight="1" x14ac:dyDescent="0.2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</row>
    <row r="258" spans="1:29" ht="12.75" customHeight="1" x14ac:dyDescent="0.2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</row>
    <row r="259" spans="1:29" ht="12.75" customHeight="1" x14ac:dyDescent="0.2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</row>
    <row r="260" spans="1:29" ht="12.75" customHeight="1" x14ac:dyDescent="0.2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</row>
    <row r="261" spans="1:29" ht="12.75" customHeight="1" x14ac:dyDescent="0.2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</row>
    <row r="262" spans="1:29" ht="12.75" customHeight="1" x14ac:dyDescent="0.2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</row>
    <row r="263" spans="1:29" ht="12.75" customHeight="1" x14ac:dyDescent="0.2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</row>
    <row r="264" spans="1:29" ht="12.75" customHeight="1" x14ac:dyDescent="0.2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</row>
    <row r="265" spans="1:29" ht="12.75" customHeight="1" x14ac:dyDescent="0.2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</row>
    <row r="266" spans="1:29" ht="12.75" customHeight="1" x14ac:dyDescent="0.2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</row>
    <row r="267" spans="1:29" ht="12.75" customHeight="1" x14ac:dyDescent="0.2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</row>
    <row r="268" spans="1:29" ht="12.75" customHeight="1" x14ac:dyDescent="0.2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</row>
    <row r="269" spans="1:29" ht="12.75" customHeight="1" x14ac:dyDescent="0.2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</row>
    <row r="270" spans="1:29" ht="12.75" customHeight="1" x14ac:dyDescent="0.2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</row>
    <row r="271" spans="1:29" ht="12.75" customHeight="1" x14ac:dyDescent="0.2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</row>
    <row r="272" spans="1:29" ht="12.75" customHeight="1" x14ac:dyDescent="0.2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</row>
    <row r="273" spans="1:29" ht="12.75" customHeight="1" x14ac:dyDescent="0.2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</row>
    <row r="274" spans="1:29" ht="12.75" customHeight="1" x14ac:dyDescent="0.2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</row>
    <row r="275" spans="1:29" ht="12.75" customHeight="1" x14ac:dyDescent="0.2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</row>
    <row r="276" spans="1:29" ht="12.75" customHeight="1" x14ac:dyDescent="0.2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</row>
    <row r="277" spans="1:29" ht="12.75" customHeight="1" x14ac:dyDescent="0.2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</row>
    <row r="278" spans="1:29" ht="12.75" customHeight="1" x14ac:dyDescent="0.2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</row>
    <row r="279" spans="1:29" ht="12.75" customHeight="1" x14ac:dyDescent="0.2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</row>
    <row r="280" spans="1:29" ht="12.75" customHeight="1" x14ac:dyDescent="0.2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</row>
    <row r="281" spans="1:29" ht="12.75" customHeight="1" x14ac:dyDescent="0.2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</row>
    <row r="282" spans="1:29" ht="12.75" customHeight="1" x14ac:dyDescent="0.2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</row>
    <row r="283" spans="1:29" ht="12.75" customHeight="1" x14ac:dyDescent="0.2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</row>
    <row r="284" spans="1:29" ht="12.75" customHeight="1" x14ac:dyDescent="0.2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</row>
    <row r="285" spans="1:29" ht="12.75" customHeight="1" x14ac:dyDescent="0.2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</row>
    <row r="286" spans="1:29" ht="12.75" customHeight="1" x14ac:dyDescent="0.2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</row>
    <row r="287" spans="1:29" ht="12.75" customHeight="1" x14ac:dyDescent="0.2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</row>
    <row r="288" spans="1:29" ht="12.75" customHeight="1" x14ac:dyDescent="0.2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</row>
    <row r="289" spans="1:29" ht="12.75" customHeight="1" x14ac:dyDescent="0.2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</row>
    <row r="290" spans="1:29" ht="12.75" customHeight="1" x14ac:dyDescent="0.2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</row>
    <row r="291" spans="1:29" ht="12.75" customHeight="1" x14ac:dyDescent="0.2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</row>
    <row r="292" spans="1:29" ht="12.75" customHeight="1" x14ac:dyDescent="0.2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</row>
    <row r="293" spans="1:29" ht="12.75" customHeight="1" x14ac:dyDescent="0.2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</row>
    <row r="294" spans="1:29" ht="12.75" customHeight="1" x14ac:dyDescent="0.2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</row>
    <row r="295" spans="1:29" ht="12.75" customHeight="1" x14ac:dyDescent="0.2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</row>
    <row r="296" spans="1:29" ht="12.75" customHeight="1" x14ac:dyDescent="0.2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</row>
    <row r="297" spans="1:29" ht="12.75" customHeight="1" x14ac:dyDescent="0.2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</row>
    <row r="298" spans="1:29" ht="12.75" customHeight="1" x14ac:dyDescent="0.2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</row>
    <row r="299" spans="1:29" ht="12.75" customHeight="1" x14ac:dyDescent="0.2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</row>
    <row r="300" spans="1:29" ht="12.75" customHeight="1" x14ac:dyDescent="0.2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</row>
    <row r="301" spans="1:29" ht="12.75" customHeight="1" x14ac:dyDescent="0.2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</row>
    <row r="302" spans="1:29" ht="12.75" customHeight="1" x14ac:dyDescent="0.2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</row>
    <row r="303" spans="1:29" ht="12.75" customHeight="1" x14ac:dyDescent="0.2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</row>
    <row r="304" spans="1:29" ht="12.75" customHeight="1" x14ac:dyDescent="0.2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</row>
    <row r="305" spans="1:29" ht="12.75" customHeight="1" x14ac:dyDescent="0.2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</row>
    <row r="306" spans="1:29" ht="12.75" customHeight="1" x14ac:dyDescent="0.2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</row>
    <row r="307" spans="1:29" ht="12.75" customHeight="1" x14ac:dyDescent="0.2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</row>
    <row r="308" spans="1:29" ht="12.75" customHeight="1" x14ac:dyDescent="0.2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</row>
    <row r="309" spans="1:29" ht="12.75" customHeight="1" x14ac:dyDescent="0.2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</row>
    <row r="310" spans="1:29" ht="12.75" customHeight="1" x14ac:dyDescent="0.2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</row>
    <row r="311" spans="1:29" ht="12.75" customHeight="1" x14ac:dyDescent="0.2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</row>
    <row r="312" spans="1:29" ht="12.75" customHeight="1" x14ac:dyDescent="0.2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</row>
    <row r="313" spans="1:29" ht="12.75" customHeight="1" x14ac:dyDescent="0.2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</row>
    <row r="314" spans="1:29" ht="12.75" customHeight="1" x14ac:dyDescent="0.2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</row>
    <row r="315" spans="1:29" ht="12.75" customHeight="1" x14ac:dyDescent="0.2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</row>
    <row r="316" spans="1:29" ht="12.75" customHeight="1" x14ac:dyDescent="0.2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</row>
    <row r="317" spans="1:29" ht="12.75" customHeight="1" x14ac:dyDescent="0.2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</row>
    <row r="318" spans="1:29" ht="12.75" customHeight="1" x14ac:dyDescent="0.2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</row>
    <row r="319" spans="1:29" ht="12.75" customHeight="1" x14ac:dyDescent="0.2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</row>
    <row r="320" spans="1:29" ht="12.75" customHeight="1" x14ac:dyDescent="0.2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</row>
    <row r="321" spans="1:29" ht="12.75" customHeight="1" x14ac:dyDescent="0.2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</row>
    <row r="322" spans="1:29" ht="12.75" customHeight="1" x14ac:dyDescent="0.2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</row>
    <row r="323" spans="1:29" ht="12.75" customHeight="1" x14ac:dyDescent="0.2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</row>
    <row r="324" spans="1:29" ht="12.75" customHeight="1" x14ac:dyDescent="0.2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</row>
    <row r="325" spans="1:29" ht="12.75" customHeight="1" x14ac:dyDescent="0.2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</row>
    <row r="326" spans="1:29" ht="12.75" customHeight="1" x14ac:dyDescent="0.2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</row>
    <row r="327" spans="1:29" ht="12.75" customHeight="1" x14ac:dyDescent="0.2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</row>
    <row r="328" spans="1:29" ht="12.75" customHeight="1" x14ac:dyDescent="0.2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</row>
    <row r="329" spans="1:29" ht="12.75" customHeight="1" x14ac:dyDescent="0.2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</row>
    <row r="330" spans="1:29" ht="12.75" customHeight="1" x14ac:dyDescent="0.2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</row>
    <row r="331" spans="1:29" ht="12.75" customHeight="1" x14ac:dyDescent="0.2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</row>
    <row r="332" spans="1:29" ht="12.75" customHeight="1" x14ac:dyDescent="0.2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</row>
    <row r="333" spans="1:29" ht="12.75" customHeight="1" x14ac:dyDescent="0.2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</row>
    <row r="334" spans="1:29" ht="12.75" customHeight="1" x14ac:dyDescent="0.2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</row>
    <row r="335" spans="1:29" ht="12.75" customHeight="1" x14ac:dyDescent="0.2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</row>
    <row r="336" spans="1:29" ht="12.75" customHeight="1" x14ac:dyDescent="0.2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</row>
    <row r="337" spans="1:29" ht="12.75" customHeight="1" x14ac:dyDescent="0.2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</row>
    <row r="338" spans="1:29" ht="12.75" customHeight="1" x14ac:dyDescent="0.2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</row>
    <row r="339" spans="1:29" ht="12.75" customHeight="1" x14ac:dyDescent="0.2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</row>
    <row r="340" spans="1:29" ht="12.75" customHeight="1" x14ac:dyDescent="0.2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</row>
    <row r="341" spans="1:29" ht="12.75" customHeight="1" x14ac:dyDescent="0.2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</row>
    <row r="342" spans="1:29" ht="12.75" customHeight="1" x14ac:dyDescent="0.2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</row>
    <row r="343" spans="1:29" ht="12.75" customHeight="1" x14ac:dyDescent="0.2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</row>
    <row r="344" spans="1:29" ht="12.75" customHeight="1" x14ac:dyDescent="0.2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</row>
    <row r="345" spans="1:29" ht="12.75" customHeight="1" x14ac:dyDescent="0.2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</row>
    <row r="346" spans="1:29" ht="12.75" customHeight="1" x14ac:dyDescent="0.2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</row>
    <row r="347" spans="1:29" ht="12.75" customHeight="1" x14ac:dyDescent="0.2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</row>
    <row r="348" spans="1:29" ht="12.75" customHeight="1" x14ac:dyDescent="0.2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</row>
    <row r="349" spans="1:29" ht="12.75" customHeight="1" x14ac:dyDescent="0.2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</row>
    <row r="350" spans="1:29" ht="12.75" customHeight="1" x14ac:dyDescent="0.2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</row>
    <row r="351" spans="1:29" ht="12.75" customHeight="1" x14ac:dyDescent="0.2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</row>
    <row r="352" spans="1:29" ht="12.75" customHeight="1" x14ac:dyDescent="0.2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</row>
    <row r="353" spans="1:29" ht="12.75" customHeight="1" x14ac:dyDescent="0.2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</row>
    <row r="354" spans="1:29" ht="12.75" customHeight="1" x14ac:dyDescent="0.2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</row>
    <row r="355" spans="1:29" ht="12.75" customHeight="1" x14ac:dyDescent="0.2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</row>
    <row r="356" spans="1:29" ht="12.75" customHeight="1" x14ac:dyDescent="0.2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</row>
    <row r="357" spans="1:29" ht="12.75" customHeight="1" x14ac:dyDescent="0.2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</row>
    <row r="358" spans="1:29" ht="12.75" customHeight="1" x14ac:dyDescent="0.2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</row>
    <row r="359" spans="1:29" ht="12.75" customHeight="1" x14ac:dyDescent="0.2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</row>
    <row r="360" spans="1:29" ht="12.75" customHeight="1" x14ac:dyDescent="0.2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</row>
    <row r="361" spans="1:29" ht="12.75" customHeight="1" x14ac:dyDescent="0.2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</row>
    <row r="362" spans="1:29" ht="12.75" customHeight="1" x14ac:dyDescent="0.2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</row>
    <row r="363" spans="1:29" ht="12.75" customHeight="1" x14ac:dyDescent="0.2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</row>
    <row r="364" spans="1:29" ht="12.75" customHeight="1" x14ac:dyDescent="0.2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</row>
    <row r="365" spans="1:29" ht="12.75" customHeight="1" x14ac:dyDescent="0.2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</row>
    <row r="366" spans="1:29" ht="12.75" customHeight="1" x14ac:dyDescent="0.2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</row>
    <row r="367" spans="1:29" ht="12.75" customHeight="1" x14ac:dyDescent="0.2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</row>
    <row r="368" spans="1:29" ht="12.75" customHeight="1" x14ac:dyDescent="0.2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</row>
    <row r="369" spans="1:29" ht="12.75" customHeight="1" x14ac:dyDescent="0.2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</row>
    <row r="370" spans="1:29" ht="12.75" customHeight="1" x14ac:dyDescent="0.2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</row>
    <row r="371" spans="1:29" ht="12.75" customHeight="1" x14ac:dyDescent="0.2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</row>
    <row r="372" spans="1:29" ht="12.75" customHeight="1" x14ac:dyDescent="0.2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</row>
    <row r="373" spans="1:29" ht="12.75" customHeight="1" x14ac:dyDescent="0.2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</row>
    <row r="374" spans="1:29" ht="12.75" customHeight="1" x14ac:dyDescent="0.2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</row>
    <row r="375" spans="1:29" ht="12.75" customHeight="1" x14ac:dyDescent="0.2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</row>
    <row r="376" spans="1:29" ht="12.75" customHeight="1" x14ac:dyDescent="0.2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</row>
    <row r="377" spans="1:29" ht="12.75" customHeight="1" x14ac:dyDescent="0.2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</row>
    <row r="378" spans="1:29" ht="12.75" customHeight="1" x14ac:dyDescent="0.2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</row>
    <row r="379" spans="1:29" ht="12.75" customHeight="1" x14ac:dyDescent="0.2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</row>
    <row r="380" spans="1:29" ht="12.75" customHeight="1" x14ac:dyDescent="0.2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</row>
    <row r="381" spans="1:29" ht="12.75" customHeight="1" x14ac:dyDescent="0.2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</row>
    <row r="382" spans="1:29" ht="12.75" customHeight="1" x14ac:dyDescent="0.2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</row>
    <row r="383" spans="1:29" ht="12.75" customHeight="1" x14ac:dyDescent="0.2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</row>
    <row r="384" spans="1:29" ht="12.75" customHeight="1" x14ac:dyDescent="0.2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</row>
    <row r="385" spans="1:29" ht="12.75" customHeight="1" x14ac:dyDescent="0.2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</row>
    <row r="386" spans="1:29" ht="12.75" customHeight="1" x14ac:dyDescent="0.2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</row>
    <row r="387" spans="1:29" ht="12.75" customHeight="1" x14ac:dyDescent="0.2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</row>
    <row r="388" spans="1:29" ht="12.75" customHeight="1" x14ac:dyDescent="0.2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</row>
    <row r="389" spans="1:29" ht="12.75" customHeight="1" x14ac:dyDescent="0.2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</row>
    <row r="390" spans="1:29" ht="12.75" customHeight="1" x14ac:dyDescent="0.2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</row>
    <row r="391" spans="1:29" ht="12.75" customHeight="1" x14ac:dyDescent="0.2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</row>
    <row r="392" spans="1:29" ht="12.75" customHeight="1" x14ac:dyDescent="0.2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</row>
    <row r="393" spans="1:29" ht="12.75" customHeight="1" x14ac:dyDescent="0.2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</row>
    <row r="394" spans="1:29" ht="12.75" customHeight="1" x14ac:dyDescent="0.2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</row>
    <row r="395" spans="1:29" ht="12.75" customHeight="1" x14ac:dyDescent="0.2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</row>
    <row r="396" spans="1:29" ht="12.75" customHeight="1" x14ac:dyDescent="0.2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</row>
    <row r="397" spans="1:29" ht="12.75" customHeight="1" x14ac:dyDescent="0.2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</row>
    <row r="398" spans="1:29" ht="12.75" customHeight="1" x14ac:dyDescent="0.2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</row>
    <row r="399" spans="1:29" ht="12.75" customHeight="1" x14ac:dyDescent="0.2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</row>
    <row r="400" spans="1:29" ht="12.75" customHeight="1" x14ac:dyDescent="0.2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</row>
    <row r="401" spans="1:29" ht="12.75" customHeight="1" x14ac:dyDescent="0.2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</row>
    <row r="402" spans="1:29" ht="12.75" customHeight="1" x14ac:dyDescent="0.2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</row>
    <row r="403" spans="1:29" ht="12.75" customHeight="1" x14ac:dyDescent="0.2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</row>
    <row r="404" spans="1:29" ht="12.75" customHeight="1" x14ac:dyDescent="0.2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</row>
    <row r="405" spans="1:29" ht="12.75" customHeight="1" x14ac:dyDescent="0.2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</row>
    <row r="406" spans="1:29" ht="12.75" customHeight="1" x14ac:dyDescent="0.2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</row>
    <row r="407" spans="1:29" ht="12.75" customHeight="1" x14ac:dyDescent="0.2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</row>
    <row r="408" spans="1:29" ht="12.75" customHeight="1" x14ac:dyDescent="0.2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</row>
    <row r="409" spans="1:29" ht="12.75" customHeight="1" x14ac:dyDescent="0.2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</row>
    <row r="410" spans="1:29" ht="12.75" customHeight="1" x14ac:dyDescent="0.2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</row>
    <row r="411" spans="1:29" ht="12.75" customHeight="1" x14ac:dyDescent="0.2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</row>
    <row r="412" spans="1:29" ht="12.75" customHeight="1" x14ac:dyDescent="0.2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</row>
    <row r="413" spans="1:29" ht="12.75" customHeight="1" x14ac:dyDescent="0.2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</row>
    <row r="414" spans="1:29" ht="12.75" customHeight="1" x14ac:dyDescent="0.2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</row>
    <row r="415" spans="1:29" ht="12.75" customHeight="1" x14ac:dyDescent="0.2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</row>
    <row r="416" spans="1:29" ht="12.75" customHeight="1" x14ac:dyDescent="0.2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</row>
    <row r="417" spans="1:29" ht="12.75" customHeight="1" x14ac:dyDescent="0.2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</row>
    <row r="418" spans="1:29" ht="12.75" customHeight="1" x14ac:dyDescent="0.2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</row>
    <row r="419" spans="1:29" ht="12.75" customHeight="1" x14ac:dyDescent="0.2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</row>
    <row r="420" spans="1:29" ht="12.75" customHeight="1" x14ac:dyDescent="0.2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</row>
    <row r="421" spans="1:29" ht="12.75" customHeight="1" x14ac:dyDescent="0.2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</row>
    <row r="422" spans="1:29" ht="12.75" customHeight="1" x14ac:dyDescent="0.2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</row>
    <row r="423" spans="1:29" ht="12.75" customHeight="1" x14ac:dyDescent="0.2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</row>
    <row r="424" spans="1:29" ht="12.75" customHeight="1" x14ac:dyDescent="0.2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</row>
    <row r="425" spans="1:29" ht="12.75" customHeight="1" x14ac:dyDescent="0.2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</row>
    <row r="426" spans="1:29" ht="12.75" customHeight="1" x14ac:dyDescent="0.2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</row>
    <row r="427" spans="1:29" ht="12.75" customHeight="1" x14ac:dyDescent="0.2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</row>
    <row r="428" spans="1:29" ht="12.75" customHeight="1" x14ac:dyDescent="0.2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</row>
    <row r="429" spans="1:29" ht="12.75" customHeight="1" x14ac:dyDescent="0.2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</row>
    <row r="430" spans="1:29" ht="12.75" customHeight="1" x14ac:dyDescent="0.2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</row>
    <row r="431" spans="1:29" ht="12.75" customHeight="1" x14ac:dyDescent="0.2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</row>
    <row r="432" spans="1:29" ht="12.75" customHeight="1" x14ac:dyDescent="0.2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</row>
    <row r="433" spans="1:29" ht="12.75" customHeight="1" x14ac:dyDescent="0.2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</row>
    <row r="434" spans="1:29" ht="12.75" customHeight="1" x14ac:dyDescent="0.2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</row>
    <row r="435" spans="1:29" ht="12.75" customHeight="1" x14ac:dyDescent="0.2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</row>
    <row r="436" spans="1:29" ht="12.75" customHeight="1" x14ac:dyDescent="0.2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</row>
    <row r="437" spans="1:29" ht="12.75" customHeight="1" x14ac:dyDescent="0.2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</row>
    <row r="438" spans="1:29" ht="12.75" customHeight="1" x14ac:dyDescent="0.2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</row>
    <row r="439" spans="1:29" ht="12.75" customHeight="1" x14ac:dyDescent="0.2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</row>
    <row r="440" spans="1:29" ht="12.75" customHeight="1" x14ac:dyDescent="0.2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</row>
    <row r="441" spans="1:29" ht="12.75" customHeight="1" x14ac:dyDescent="0.2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</row>
    <row r="442" spans="1:29" ht="12.75" customHeight="1" x14ac:dyDescent="0.2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</row>
    <row r="443" spans="1:29" ht="12.75" customHeight="1" x14ac:dyDescent="0.2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</row>
    <row r="444" spans="1:29" ht="12.75" customHeight="1" x14ac:dyDescent="0.2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</row>
    <row r="445" spans="1:29" ht="12.75" customHeight="1" x14ac:dyDescent="0.2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</row>
    <row r="446" spans="1:29" ht="12.75" customHeight="1" x14ac:dyDescent="0.2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</row>
    <row r="447" spans="1:29" ht="12.75" customHeight="1" x14ac:dyDescent="0.2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</row>
    <row r="448" spans="1:29" ht="12.75" customHeight="1" x14ac:dyDescent="0.2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</row>
    <row r="449" spans="1:29" ht="12.75" customHeight="1" x14ac:dyDescent="0.2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</row>
    <row r="450" spans="1:29" ht="12.75" customHeight="1" x14ac:dyDescent="0.2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</row>
    <row r="451" spans="1:29" ht="12.75" customHeight="1" x14ac:dyDescent="0.2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</row>
    <row r="452" spans="1:29" ht="12.75" customHeight="1" x14ac:dyDescent="0.2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</row>
    <row r="453" spans="1:29" ht="12.75" customHeight="1" x14ac:dyDescent="0.2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</row>
    <row r="454" spans="1:29" ht="12.75" customHeight="1" x14ac:dyDescent="0.2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</row>
    <row r="455" spans="1:29" ht="12.75" customHeight="1" x14ac:dyDescent="0.2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</row>
    <row r="456" spans="1:29" ht="12.75" customHeight="1" x14ac:dyDescent="0.2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</row>
    <row r="457" spans="1:29" ht="12.75" customHeight="1" x14ac:dyDescent="0.2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</row>
    <row r="458" spans="1:29" ht="12.75" customHeight="1" x14ac:dyDescent="0.2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</row>
    <row r="459" spans="1:29" ht="12.75" customHeight="1" x14ac:dyDescent="0.2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</row>
    <row r="460" spans="1:29" ht="12.75" customHeight="1" x14ac:dyDescent="0.2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</row>
    <row r="461" spans="1:29" ht="12.75" customHeight="1" x14ac:dyDescent="0.2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</row>
    <row r="462" spans="1:29" ht="12.75" customHeight="1" x14ac:dyDescent="0.2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</row>
    <row r="463" spans="1:29" ht="12.75" customHeight="1" x14ac:dyDescent="0.2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</row>
    <row r="464" spans="1:29" ht="12.75" customHeight="1" x14ac:dyDescent="0.2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</row>
    <row r="465" spans="1:29" ht="12.75" customHeight="1" x14ac:dyDescent="0.2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</row>
    <row r="466" spans="1:29" ht="12.75" customHeight="1" x14ac:dyDescent="0.2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</row>
    <row r="467" spans="1:29" ht="12.75" customHeight="1" x14ac:dyDescent="0.2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</row>
    <row r="468" spans="1:29" ht="12.75" customHeight="1" x14ac:dyDescent="0.2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</row>
    <row r="469" spans="1:29" ht="12.75" customHeight="1" x14ac:dyDescent="0.2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</row>
    <row r="470" spans="1:29" ht="12.75" customHeight="1" x14ac:dyDescent="0.2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</row>
    <row r="471" spans="1:29" ht="12.75" customHeight="1" x14ac:dyDescent="0.2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</row>
    <row r="472" spans="1:29" ht="12.75" customHeight="1" x14ac:dyDescent="0.2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</row>
    <row r="473" spans="1:29" ht="12.75" customHeight="1" x14ac:dyDescent="0.2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</row>
    <row r="474" spans="1:29" ht="12.75" customHeight="1" x14ac:dyDescent="0.2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</row>
    <row r="475" spans="1:29" ht="12.75" customHeight="1" x14ac:dyDescent="0.2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</row>
    <row r="476" spans="1:29" ht="12.75" customHeight="1" x14ac:dyDescent="0.2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</row>
    <row r="477" spans="1:29" ht="12.75" customHeight="1" x14ac:dyDescent="0.2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</row>
    <row r="478" spans="1:29" ht="12.75" customHeight="1" x14ac:dyDescent="0.2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</row>
    <row r="479" spans="1:29" ht="12.75" customHeight="1" x14ac:dyDescent="0.2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</row>
    <row r="480" spans="1:29" ht="12.75" customHeight="1" x14ac:dyDescent="0.2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</row>
    <row r="481" spans="1:29" ht="12.75" customHeight="1" x14ac:dyDescent="0.2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</row>
    <row r="482" spans="1:29" ht="12.75" customHeight="1" x14ac:dyDescent="0.2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</row>
    <row r="483" spans="1:29" ht="12.75" customHeight="1" x14ac:dyDescent="0.2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</row>
    <row r="484" spans="1:29" ht="12.75" customHeight="1" x14ac:dyDescent="0.2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</row>
    <row r="485" spans="1:29" ht="12.75" customHeight="1" x14ac:dyDescent="0.2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</row>
    <row r="486" spans="1:29" ht="12.75" customHeight="1" x14ac:dyDescent="0.2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</row>
    <row r="487" spans="1:29" ht="12.75" customHeight="1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</row>
    <row r="488" spans="1:29" ht="12.75" customHeight="1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</row>
    <row r="489" spans="1:29" ht="12.75" customHeight="1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</row>
    <row r="490" spans="1:29" ht="12.75" customHeight="1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</row>
    <row r="491" spans="1:29" ht="12.75" customHeight="1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</row>
    <row r="492" spans="1:29" ht="12.75" customHeight="1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</row>
    <row r="493" spans="1:29" ht="12.75" customHeight="1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</row>
    <row r="494" spans="1:29" ht="12.75" customHeight="1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</row>
    <row r="495" spans="1:29" ht="12.75" customHeight="1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</row>
    <row r="496" spans="1:29" ht="12.75" customHeight="1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</row>
    <row r="497" spans="1:29" ht="12.75" customHeight="1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</row>
    <row r="498" spans="1:29" ht="12.75" customHeight="1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</row>
    <row r="499" spans="1:29" ht="12.75" customHeight="1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</row>
    <row r="500" spans="1:29" ht="12.75" customHeight="1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</row>
    <row r="501" spans="1:29" ht="12.75" customHeight="1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</row>
    <row r="502" spans="1:29" ht="12.75" customHeight="1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</row>
    <row r="503" spans="1:29" ht="12.75" customHeight="1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</row>
    <row r="504" spans="1:29" ht="12.75" customHeight="1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</row>
    <row r="505" spans="1:29" ht="12.75" customHeight="1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</row>
    <row r="506" spans="1:29" ht="12.75" customHeight="1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</row>
    <row r="507" spans="1:29" ht="12.75" customHeight="1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</row>
    <row r="508" spans="1:29" ht="12.75" customHeight="1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</row>
    <row r="509" spans="1:29" ht="12.75" customHeight="1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</row>
    <row r="510" spans="1:29" ht="12.75" customHeight="1" x14ac:dyDescent="0.2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</row>
    <row r="511" spans="1:29" ht="12.75" customHeight="1" x14ac:dyDescent="0.2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</row>
    <row r="512" spans="1:29" ht="12.75" customHeight="1" x14ac:dyDescent="0.2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</row>
    <row r="513" spans="1:29" ht="12.75" customHeight="1" x14ac:dyDescent="0.2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</row>
    <row r="514" spans="1:29" ht="12.75" customHeight="1" x14ac:dyDescent="0.2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</row>
    <row r="515" spans="1:29" ht="12.75" customHeight="1" x14ac:dyDescent="0.2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</row>
    <row r="516" spans="1:29" ht="12.75" customHeight="1" x14ac:dyDescent="0.2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</row>
    <row r="517" spans="1:29" ht="12.75" customHeight="1" x14ac:dyDescent="0.2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</row>
    <row r="518" spans="1:29" ht="12.75" customHeight="1" x14ac:dyDescent="0.2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</row>
    <row r="519" spans="1:29" ht="12.75" customHeight="1" x14ac:dyDescent="0.2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</row>
    <row r="520" spans="1:29" ht="12.75" customHeight="1" x14ac:dyDescent="0.2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</row>
    <row r="521" spans="1:29" ht="12.75" customHeight="1" x14ac:dyDescent="0.2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</row>
    <row r="522" spans="1:29" ht="12.75" customHeight="1" x14ac:dyDescent="0.2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</row>
    <row r="523" spans="1:29" ht="12.75" customHeight="1" x14ac:dyDescent="0.2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</row>
    <row r="524" spans="1:29" ht="12.75" customHeight="1" x14ac:dyDescent="0.2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</row>
    <row r="525" spans="1:29" ht="12.75" customHeight="1" x14ac:dyDescent="0.2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</row>
    <row r="526" spans="1:29" ht="12.75" customHeight="1" x14ac:dyDescent="0.2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</row>
    <row r="527" spans="1:29" ht="12.75" customHeight="1" x14ac:dyDescent="0.2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</row>
    <row r="528" spans="1:29" ht="12.75" customHeight="1" x14ac:dyDescent="0.2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</row>
    <row r="529" spans="1:29" ht="12.75" customHeight="1" x14ac:dyDescent="0.2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</row>
    <row r="530" spans="1:29" ht="12.75" customHeight="1" x14ac:dyDescent="0.2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</row>
    <row r="531" spans="1:29" ht="12.75" customHeight="1" x14ac:dyDescent="0.2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</row>
    <row r="532" spans="1:29" ht="12.75" customHeight="1" x14ac:dyDescent="0.2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</row>
    <row r="533" spans="1:29" ht="12.75" customHeight="1" x14ac:dyDescent="0.2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</row>
    <row r="534" spans="1:29" ht="12.75" customHeight="1" x14ac:dyDescent="0.2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</row>
    <row r="535" spans="1:29" ht="12.75" customHeight="1" x14ac:dyDescent="0.2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</row>
    <row r="536" spans="1:29" ht="12.75" customHeight="1" x14ac:dyDescent="0.2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</row>
    <row r="537" spans="1:29" ht="12.75" customHeight="1" x14ac:dyDescent="0.2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</row>
    <row r="538" spans="1:29" ht="12.75" customHeight="1" x14ac:dyDescent="0.2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</row>
    <row r="539" spans="1:29" ht="12.75" customHeight="1" x14ac:dyDescent="0.2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</row>
    <row r="540" spans="1:29" ht="12.75" customHeight="1" x14ac:dyDescent="0.2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</row>
    <row r="541" spans="1:29" ht="12.75" customHeight="1" x14ac:dyDescent="0.2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</row>
    <row r="542" spans="1:29" ht="12.75" customHeight="1" x14ac:dyDescent="0.2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</row>
    <row r="543" spans="1:29" ht="12.75" customHeight="1" x14ac:dyDescent="0.2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</row>
    <row r="544" spans="1:29" ht="12.75" customHeight="1" x14ac:dyDescent="0.2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</row>
    <row r="545" spans="1:29" ht="12.75" customHeight="1" x14ac:dyDescent="0.2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</row>
    <row r="546" spans="1:29" ht="12.75" customHeight="1" x14ac:dyDescent="0.2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</row>
    <row r="547" spans="1:29" ht="12.75" customHeight="1" x14ac:dyDescent="0.2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</row>
    <row r="548" spans="1:29" ht="12.75" customHeight="1" x14ac:dyDescent="0.2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</row>
    <row r="549" spans="1:29" ht="12.75" customHeight="1" x14ac:dyDescent="0.2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</row>
    <row r="550" spans="1:29" ht="12.75" customHeight="1" x14ac:dyDescent="0.2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</row>
    <row r="551" spans="1:29" ht="12.75" customHeight="1" x14ac:dyDescent="0.2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</row>
    <row r="552" spans="1:29" ht="12.75" customHeight="1" x14ac:dyDescent="0.2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</row>
    <row r="553" spans="1:29" ht="12.75" customHeight="1" x14ac:dyDescent="0.2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</row>
    <row r="554" spans="1:29" ht="12.75" customHeight="1" x14ac:dyDescent="0.2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</row>
    <row r="555" spans="1:29" ht="12.75" customHeight="1" x14ac:dyDescent="0.2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</row>
    <row r="556" spans="1:29" ht="12.75" customHeight="1" x14ac:dyDescent="0.2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</row>
    <row r="557" spans="1:29" ht="12.75" customHeight="1" x14ac:dyDescent="0.2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</row>
    <row r="558" spans="1:29" ht="12.75" customHeight="1" x14ac:dyDescent="0.2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</row>
    <row r="559" spans="1:29" ht="12.75" customHeight="1" x14ac:dyDescent="0.2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</row>
    <row r="560" spans="1:29" ht="12.75" customHeight="1" x14ac:dyDescent="0.2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</row>
    <row r="561" spans="1:29" ht="12.75" customHeight="1" x14ac:dyDescent="0.2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</row>
    <row r="562" spans="1:29" ht="12.75" customHeight="1" x14ac:dyDescent="0.2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</row>
    <row r="563" spans="1:29" ht="12.75" customHeight="1" x14ac:dyDescent="0.2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</row>
    <row r="564" spans="1:29" ht="12.75" customHeight="1" x14ac:dyDescent="0.2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</row>
    <row r="565" spans="1:29" ht="12.75" customHeight="1" x14ac:dyDescent="0.2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</row>
    <row r="566" spans="1:29" ht="12.75" customHeight="1" x14ac:dyDescent="0.2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</row>
    <row r="567" spans="1:29" ht="12.75" customHeight="1" x14ac:dyDescent="0.2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</row>
    <row r="568" spans="1:29" ht="12.75" customHeight="1" x14ac:dyDescent="0.2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</row>
    <row r="569" spans="1:29" ht="12.75" customHeight="1" x14ac:dyDescent="0.2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</row>
    <row r="570" spans="1:29" ht="12.75" customHeight="1" x14ac:dyDescent="0.2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</row>
    <row r="571" spans="1:29" ht="12.75" customHeight="1" x14ac:dyDescent="0.2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</row>
    <row r="572" spans="1:29" ht="12.75" customHeight="1" x14ac:dyDescent="0.2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</row>
    <row r="573" spans="1:29" ht="12.75" customHeight="1" x14ac:dyDescent="0.2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</row>
    <row r="574" spans="1:29" ht="12.75" customHeight="1" x14ac:dyDescent="0.2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</row>
    <row r="575" spans="1:29" ht="12.75" customHeight="1" x14ac:dyDescent="0.2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</row>
    <row r="576" spans="1:29" ht="12.75" customHeight="1" x14ac:dyDescent="0.2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</row>
    <row r="577" spans="1:29" ht="12.75" customHeight="1" x14ac:dyDescent="0.2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</row>
    <row r="578" spans="1:29" ht="12.75" customHeight="1" x14ac:dyDescent="0.2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</row>
    <row r="579" spans="1:29" ht="12.75" customHeight="1" x14ac:dyDescent="0.2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</row>
    <row r="580" spans="1:29" ht="12.75" customHeight="1" x14ac:dyDescent="0.2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</row>
    <row r="581" spans="1:29" ht="12.75" customHeight="1" x14ac:dyDescent="0.2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</row>
    <row r="582" spans="1:29" ht="12.75" customHeight="1" x14ac:dyDescent="0.2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</row>
    <row r="583" spans="1:29" ht="12.75" customHeight="1" x14ac:dyDescent="0.2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</row>
    <row r="584" spans="1:29" ht="12.75" customHeight="1" x14ac:dyDescent="0.2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</row>
    <row r="585" spans="1:29" ht="12.75" customHeight="1" x14ac:dyDescent="0.2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</row>
    <row r="586" spans="1:29" ht="12.75" customHeight="1" x14ac:dyDescent="0.2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</row>
    <row r="587" spans="1:29" ht="12.75" customHeight="1" x14ac:dyDescent="0.2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</row>
    <row r="588" spans="1:29" ht="12.75" customHeight="1" x14ac:dyDescent="0.2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</row>
    <row r="589" spans="1:29" ht="12.75" customHeight="1" x14ac:dyDescent="0.2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</row>
    <row r="590" spans="1:29" ht="12.75" customHeight="1" x14ac:dyDescent="0.2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</row>
    <row r="591" spans="1:29" ht="12.75" customHeight="1" x14ac:dyDescent="0.2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</row>
    <row r="592" spans="1:29" ht="12.75" customHeight="1" x14ac:dyDescent="0.2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</row>
    <row r="593" spans="1:29" ht="12.75" customHeight="1" x14ac:dyDescent="0.2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</row>
    <row r="594" spans="1:29" ht="12.75" customHeight="1" x14ac:dyDescent="0.2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</row>
    <row r="595" spans="1:29" ht="12.75" customHeight="1" x14ac:dyDescent="0.2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</row>
    <row r="596" spans="1:29" ht="12.75" customHeight="1" x14ac:dyDescent="0.2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</row>
    <row r="597" spans="1:29" ht="12.75" customHeight="1" x14ac:dyDescent="0.2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</row>
    <row r="598" spans="1:29" ht="12.75" customHeight="1" x14ac:dyDescent="0.2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</row>
    <row r="599" spans="1:29" ht="12.75" customHeight="1" x14ac:dyDescent="0.2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</row>
    <row r="600" spans="1:29" ht="12.75" customHeight="1" x14ac:dyDescent="0.2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</row>
    <row r="601" spans="1:29" ht="12.75" customHeight="1" x14ac:dyDescent="0.2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</row>
    <row r="602" spans="1:29" ht="12.75" customHeight="1" x14ac:dyDescent="0.2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</row>
    <row r="603" spans="1:29" ht="12.75" customHeight="1" x14ac:dyDescent="0.2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</row>
    <row r="604" spans="1:29" ht="12.75" customHeight="1" x14ac:dyDescent="0.2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</row>
    <row r="605" spans="1:29" ht="12.75" customHeight="1" x14ac:dyDescent="0.2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</row>
    <row r="606" spans="1:29" ht="12.75" customHeight="1" x14ac:dyDescent="0.2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</row>
    <row r="607" spans="1:29" ht="12.75" customHeight="1" x14ac:dyDescent="0.2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</row>
    <row r="608" spans="1:29" ht="12.75" customHeight="1" x14ac:dyDescent="0.2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</row>
    <row r="609" spans="1:29" ht="12.75" customHeight="1" x14ac:dyDescent="0.2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</row>
    <row r="610" spans="1:29" ht="12.75" customHeight="1" x14ac:dyDescent="0.2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</row>
    <row r="611" spans="1:29" ht="12.75" customHeight="1" x14ac:dyDescent="0.2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</row>
    <row r="612" spans="1:29" ht="12.75" customHeight="1" x14ac:dyDescent="0.2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</row>
    <row r="613" spans="1:29" ht="12.75" customHeight="1" x14ac:dyDescent="0.2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</row>
    <row r="614" spans="1:29" ht="12.75" customHeight="1" x14ac:dyDescent="0.2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</row>
    <row r="615" spans="1:29" ht="12.75" customHeight="1" x14ac:dyDescent="0.2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</row>
    <row r="616" spans="1:29" ht="12.75" customHeight="1" x14ac:dyDescent="0.2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</row>
    <row r="617" spans="1:29" ht="12.75" customHeight="1" x14ac:dyDescent="0.2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</row>
    <row r="618" spans="1:29" ht="12.75" customHeight="1" x14ac:dyDescent="0.2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</row>
    <row r="619" spans="1:29" ht="12.75" customHeight="1" x14ac:dyDescent="0.2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</row>
    <row r="620" spans="1:29" ht="12.75" customHeight="1" x14ac:dyDescent="0.2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</row>
    <row r="621" spans="1:29" ht="12.75" customHeight="1" x14ac:dyDescent="0.2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</row>
    <row r="622" spans="1:29" ht="12.75" customHeight="1" x14ac:dyDescent="0.2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</row>
    <row r="623" spans="1:29" ht="12.75" customHeight="1" x14ac:dyDescent="0.2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</row>
    <row r="624" spans="1:29" ht="12.75" customHeight="1" x14ac:dyDescent="0.2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</row>
    <row r="625" spans="1:29" ht="12.75" customHeight="1" x14ac:dyDescent="0.2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</row>
    <row r="626" spans="1:29" ht="12.75" customHeight="1" x14ac:dyDescent="0.2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</row>
    <row r="627" spans="1:29" ht="12.75" customHeight="1" x14ac:dyDescent="0.2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</row>
    <row r="628" spans="1:29" ht="12.75" customHeight="1" x14ac:dyDescent="0.2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</row>
    <row r="629" spans="1:29" ht="12.75" customHeight="1" x14ac:dyDescent="0.2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</row>
    <row r="630" spans="1:29" ht="12.75" customHeight="1" x14ac:dyDescent="0.2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</row>
    <row r="631" spans="1:29" ht="12.75" customHeight="1" x14ac:dyDescent="0.2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</row>
    <row r="632" spans="1:29" ht="12.75" customHeight="1" x14ac:dyDescent="0.2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</row>
    <row r="633" spans="1:29" ht="12.75" customHeight="1" x14ac:dyDescent="0.2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</row>
    <row r="634" spans="1:29" ht="12.75" customHeight="1" x14ac:dyDescent="0.2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</row>
    <row r="635" spans="1:29" ht="12.75" customHeight="1" x14ac:dyDescent="0.2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</row>
    <row r="636" spans="1:29" ht="12.75" customHeight="1" x14ac:dyDescent="0.2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</row>
    <row r="637" spans="1:29" ht="12.75" customHeight="1" x14ac:dyDescent="0.2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</row>
    <row r="638" spans="1:29" ht="12.75" customHeight="1" x14ac:dyDescent="0.2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</row>
    <row r="639" spans="1:29" ht="12.75" customHeight="1" x14ac:dyDescent="0.2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</row>
    <row r="640" spans="1:29" ht="12.75" customHeight="1" x14ac:dyDescent="0.2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</row>
    <row r="641" spans="1:29" ht="12.75" customHeight="1" x14ac:dyDescent="0.2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</row>
    <row r="642" spans="1:29" ht="12.75" customHeight="1" x14ac:dyDescent="0.2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</row>
    <row r="643" spans="1:29" ht="12.75" customHeight="1" x14ac:dyDescent="0.2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</row>
    <row r="644" spans="1:29" ht="12.75" customHeight="1" x14ac:dyDescent="0.2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</row>
    <row r="645" spans="1:29" ht="12.75" customHeight="1" x14ac:dyDescent="0.2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</row>
    <row r="646" spans="1:29" ht="12.75" customHeight="1" x14ac:dyDescent="0.2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</row>
    <row r="647" spans="1:29" ht="12.75" customHeight="1" x14ac:dyDescent="0.2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</row>
    <row r="648" spans="1:29" ht="12.75" customHeight="1" x14ac:dyDescent="0.2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</row>
    <row r="649" spans="1:29" ht="12.75" customHeight="1" x14ac:dyDescent="0.2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</row>
    <row r="650" spans="1:29" ht="12.75" customHeight="1" x14ac:dyDescent="0.2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</row>
    <row r="651" spans="1:29" ht="12.75" customHeight="1" x14ac:dyDescent="0.2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</row>
    <row r="652" spans="1:29" ht="12.75" customHeight="1" x14ac:dyDescent="0.2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</row>
    <row r="653" spans="1:29" ht="12.75" customHeight="1" x14ac:dyDescent="0.2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</row>
    <row r="654" spans="1:29" ht="12.75" customHeight="1" x14ac:dyDescent="0.2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</row>
    <row r="655" spans="1:29" ht="12.75" customHeight="1" x14ac:dyDescent="0.2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</row>
    <row r="656" spans="1:29" ht="12.75" customHeight="1" x14ac:dyDescent="0.2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</row>
    <row r="657" spans="1:29" ht="12.75" customHeight="1" x14ac:dyDescent="0.2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</row>
    <row r="658" spans="1:29" ht="12.75" customHeight="1" x14ac:dyDescent="0.2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</row>
    <row r="659" spans="1:29" ht="12.75" customHeight="1" x14ac:dyDescent="0.2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</row>
    <row r="660" spans="1:29" ht="12.75" customHeight="1" x14ac:dyDescent="0.2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</row>
    <row r="661" spans="1:29" ht="12.75" customHeight="1" x14ac:dyDescent="0.2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</row>
    <row r="662" spans="1:29" ht="12.75" customHeight="1" x14ac:dyDescent="0.2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</row>
    <row r="663" spans="1:29" ht="12.75" customHeight="1" x14ac:dyDescent="0.2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</row>
    <row r="664" spans="1:29" ht="12.75" customHeight="1" x14ac:dyDescent="0.2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</row>
    <row r="665" spans="1:29" ht="12.75" customHeight="1" x14ac:dyDescent="0.2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</row>
    <row r="666" spans="1:29" ht="12.75" customHeight="1" x14ac:dyDescent="0.2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</row>
    <row r="667" spans="1:29" ht="12.75" customHeight="1" x14ac:dyDescent="0.2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</row>
    <row r="668" spans="1:29" ht="12.75" customHeight="1" x14ac:dyDescent="0.2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</row>
    <row r="669" spans="1:29" ht="12.75" customHeight="1" x14ac:dyDescent="0.2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</row>
    <row r="670" spans="1:29" ht="12.75" customHeight="1" x14ac:dyDescent="0.2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</row>
    <row r="671" spans="1:29" ht="12.75" customHeight="1" x14ac:dyDescent="0.2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</row>
    <row r="672" spans="1:29" ht="12.75" customHeight="1" x14ac:dyDescent="0.2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</row>
    <row r="673" spans="1:29" ht="12.75" customHeight="1" x14ac:dyDescent="0.2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</row>
    <row r="674" spans="1:29" ht="12.75" customHeight="1" x14ac:dyDescent="0.2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</row>
    <row r="675" spans="1:29" ht="12.75" customHeight="1" x14ac:dyDescent="0.2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</row>
    <row r="676" spans="1:29" ht="12.75" customHeight="1" x14ac:dyDescent="0.2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</row>
    <row r="677" spans="1:29" ht="12.75" customHeight="1" x14ac:dyDescent="0.2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</row>
    <row r="678" spans="1:29" ht="12.75" customHeight="1" x14ac:dyDescent="0.2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</row>
    <row r="679" spans="1:29" ht="12.75" customHeight="1" x14ac:dyDescent="0.2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</row>
    <row r="680" spans="1:29" ht="12.75" customHeight="1" x14ac:dyDescent="0.2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</row>
    <row r="681" spans="1:29" ht="12.75" customHeight="1" x14ac:dyDescent="0.2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</row>
    <row r="682" spans="1:29" ht="12.75" customHeight="1" x14ac:dyDescent="0.2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</row>
    <row r="683" spans="1:29" ht="12.75" customHeight="1" x14ac:dyDescent="0.2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</row>
    <row r="684" spans="1:29" ht="12.75" customHeight="1" x14ac:dyDescent="0.2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</row>
    <row r="685" spans="1:29" ht="12.75" customHeight="1" x14ac:dyDescent="0.2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</row>
    <row r="686" spans="1:29" ht="12.75" customHeight="1" x14ac:dyDescent="0.2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</row>
    <row r="687" spans="1:29" ht="12.75" customHeight="1" x14ac:dyDescent="0.2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</row>
    <row r="688" spans="1:29" ht="12.75" customHeight="1" x14ac:dyDescent="0.2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</row>
    <row r="689" spans="1:29" ht="12.75" customHeight="1" x14ac:dyDescent="0.2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</row>
    <row r="690" spans="1:29" ht="12.75" customHeight="1" x14ac:dyDescent="0.2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</row>
    <row r="691" spans="1:29" ht="12.75" customHeight="1" x14ac:dyDescent="0.2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</row>
    <row r="692" spans="1:29" ht="12.75" customHeight="1" x14ac:dyDescent="0.2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</row>
    <row r="693" spans="1:29" ht="12.75" customHeight="1" x14ac:dyDescent="0.2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</row>
    <row r="694" spans="1:29" ht="12.75" customHeight="1" x14ac:dyDescent="0.2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</row>
    <row r="695" spans="1:29" ht="12.75" customHeight="1" x14ac:dyDescent="0.2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</row>
    <row r="696" spans="1:29" ht="12.75" customHeight="1" x14ac:dyDescent="0.2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</row>
    <row r="697" spans="1:29" ht="12.75" customHeight="1" x14ac:dyDescent="0.2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</row>
    <row r="698" spans="1:29" ht="12.75" customHeight="1" x14ac:dyDescent="0.2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</row>
    <row r="699" spans="1:29" ht="12.75" customHeight="1" x14ac:dyDescent="0.2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</row>
    <row r="700" spans="1:29" ht="12.75" customHeight="1" x14ac:dyDescent="0.2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</row>
    <row r="701" spans="1:29" ht="12.75" customHeight="1" x14ac:dyDescent="0.2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</row>
    <row r="702" spans="1:29" ht="12.75" customHeight="1" x14ac:dyDescent="0.2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</row>
    <row r="703" spans="1:29" ht="12.75" customHeight="1" x14ac:dyDescent="0.2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</row>
    <row r="704" spans="1:29" ht="12.75" customHeight="1" x14ac:dyDescent="0.2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</row>
    <row r="705" spans="1:29" ht="12.75" customHeight="1" x14ac:dyDescent="0.2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</row>
    <row r="706" spans="1:29" ht="12.75" customHeight="1" x14ac:dyDescent="0.2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</row>
    <row r="707" spans="1:29" ht="12.75" customHeight="1" x14ac:dyDescent="0.2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</row>
    <row r="708" spans="1:29" ht="12.75" customHeight="1" x14ac:dyDescent="0.2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</row>
    <row r="709" spans="1:29" ht="12.75" customHeight="1" x14ac:dyDescent="0.2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</row>
    <row r="710" spans="1:29" ht="12.75" customHeight="1" x14ac:dyDescent="0.2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</row>
    <row r="711" spans="1:29" ht="12.75" customHeight="1" x14ac:dyDescent="0.2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</row>
    <row r="712" spans="1:29" ht="12.75" customHeight="1" x14ac:dyDescent="0.2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</row>
    <row r="713" spans="1:29" ht="12.75" customHeight="1" x14ac:dyDescent="0.2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</row>
    <row r="714" spans="1:29" ht="12.75" customHeight="1" x14ac:dyDescent="0.2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</row>
    <row r="715" spans="1:29" ht="12.75" customHeight="1" x14ac:dyDescent="0.2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</row>
    <row r="716" spans="1:29" ht="12.75" customHeight="1" x14ac:dyDescent="0.2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</row>
    <row r="717" spans="1:29" ht="12.75" customHeight="1" x14ac:dyDescent="0.2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</row>
    <row r="718" spans="1:29" ht="12.75" customHeight="1" x14ac:dyDescent="0.2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</row>
    <row r="719" spans="1:29" ht="12.75" customHeight="1" x14ac:dyDescent="0.2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</row>
    <row r="720" spans="1:29" ht="12.75" customHeight="1" x14ac:dyDescent="0.2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</row>
    <row r="721" spans="1:29" ht="12.75" customHeight="1" x14ac:dyDescent="0.2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</row>
    <row r="722" spans="1:29" ht="12.75" customHeight="1" x14ac:dyDescent="0.2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</row>
    <row r="723" spans="1:29" ht="12.75" customHeight="1" x14ac:dyDescent="0.2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</row>
    <row r="724" spans="1:29" ht="12.75" customHeight="1" x14ac:dyDescent="0.2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</row>
    <row r="725" spans="1:29" ht="12.75" customHeight="1" x14ac:dyDescent="0.2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</row>
    <row r="726" spans="1:29" ht="12.75" customHeight="1" x14ac:dyDescent="0.2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</row>
    <row r="727" spans="1:29" ht="12.75" customHeight="1" x14ac:dyDescent="0.2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</row>
    <row r="728" spans="1:29" ht="12.75" customHeight="1" x14ac:dyDescent="0.2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</row>
    <row r="729" spans="1:29" ht="12.75" customHeight="1" x14ac:dyDescent="0.2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</row>
    <row r="730" spans="1:29" ht="12.75" customHeight="1" x14ac:dyDescent="0.2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</row>
    <row r="731" spans="1:29" ht="12.75" customHeight="1" x14ac:dyDescent="0.2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</row>
    <row r="732" spans="1:29" ht="12.75" customHeight="1" x14ac:dyDescent="0.2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</row>
    <row r="733" spans="1:29" ht="12.75" customHeight="1" x14ac:dyDescent="0.2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</row>
    <row r="734" spans="1:29" ht="12.75" customHeight="1" x14ac:dyDescent="0.2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</row>
    <row r="735" spans="1:29" ht="12.75" customHeight="1" x14ac:dyDescent="0.2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</row>
    <row r="736" spans="1:29" ht="12.75" customHeight="1" x14ac:dyDescent="0.2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</row>
    <row r="737" spans="1:29" ht="12.75" customHeight="1" x14ac:dyDescent="0.2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</row>
    <row r="738" spans="1:29" ht="12.75" customHeight="1" x14ac:dyDescent="0.2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</row>
    <row r="739" spans="1:29" ht="12.75" customHeight="1" x14ac:dyDescent="0.2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</row>
    <row r="740" spans="1:29" ht="12.75" customHeight="1" x14ac:dyDescent="0.2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</row>
    <row r="741" spans="1:29" ht="12.75" customHeight="1" x14ac:dyDescent="0.2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</row>
    <row r="742" spans="1:29" ht="12.75" customHeight="1" x14ac:dyDescent="0.2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</row>
    <row r="743" spans="1:29" ht="12.75" customHeight="1" x14ac:dyDescent="0.2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</row>
    <row r="744" spans="1:29" ht="12.75" customHeight="1" x14ac:dyDescent="0.2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</row>
    <row r="745" spans="1:29" ht="12.75" customHeight="1" x14ac:dyDescent="0.2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</row>
    <row r="746" spans="1:29" ht="12.75" customHeight="1" x14ac:dyDescent="0.2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</row>
    <row r="747" spans="1:29" ht="12.75" customHeight="1" x14ac:dyDescent="0.2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</row>
    <row r="748" spans="1:29" ht="12.75" customHeight="1" x14ac:dyDescent="0.2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</row>
    <row r="749" spans="1:29" ht="12.75" customHeight="1" x14ac:dyDescent="0.2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</row>
    <row r="750" spans="1:29" ht="12.75" customHeight="1" x14ac:dyDescent="0.2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</row>
    <row r="751" spans="1:29" ht="12.75" customHeight="1" x14ac:dyDescent="0.2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</row>
    <row r="752" spans="1:29" ht="12.75" customHeight="1" x14ac:dyDescent="0.2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</row>
    <row r="753" spans="1:29" ht="12.75" customHeight="1" x14ac:dyDescent="0.2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</row>
    <row r="754" spans="1:29" ht="12.75" customHeight="1" x14ac:dyDescent="0.2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</row>
    <row r="755" spans="1:29" ht="12.75" customHeight="1" x14ac:dyDescent="0.2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</row>
    <row r="756" spans="1:29" ht="12.75" customHeight="1" x14ac:dyDescent="0.2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</row>
    <row r="757" spans="1:29" ht="12.75" customHeight="1" x14ac:dyDescent="0.2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</row>
    <row r="758" spans="1:29" ht="12.75" customHeight="1" x14ac:dyDescent="0.2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</row>
    <row r="759" spans="1:29" ht="12.75" customHeight="1" x14ac:dyDescent="0.2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</row>
    <row r="760" spans="1:29" ht="12.75" customHeight="1" x14ac:dyDescent="0.2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</row>
    <row r="761" spans="1:29" ht="12.75" customHeight="1" x14ac:dyDescent="0.2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</row>
    <row r="762" spans="1:29" ht="12.75" customHeight="1" x14ac:dyDescent="0.2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</row>
    <row r="763" spans="1:29" ht="12.75" customHeight="1" x14ac:dyDescent="0.2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</row>
    <row r="764" spans="1:29" ht="12.75" customHeight="1" x14ac:dyDescent="0.2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</row>
    <row r="765" spans="1:29" ht="12.75" customHeight="1" x14ac:dyDescent="0.2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</row>
    <row r="766" spans="1:29" ht="12.75" customHeight="1" x14ac:dyDescent="0.2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</row>
    <row r="767" spans="1:29" ht="12.75" customHeight="1" x14ac:dyDescent="0.2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</row>
    <row r="768" spans="1:29" ht="12.75" customHeight="1" x14ac:dyDescent="0.2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</row>
    <row r="769" spans="1:29" ht="12.75" customHeight="1" x14ac:dyDescent="0.2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</row>
    <row r="770" spans="1:29" ht="12.75" customHeight="1" x14ac:dyDescent="0.2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</row>
    <row r="771" spans="1:29" ht="12.75" customHeight="1" x14ac:dyDescent="0.2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</row>
    <row r="772" spans="1:29" ht="12.75" customHeight="1" x14ac:dyDescent="0.2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</row>
    <row r="773" spans="1:29" ht="12.75" customHeight="1" x14ac:dyDescent="0.2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</row>
    <row r="774" spans="1:29" ht="12.75" customHeight="1" x14ac:dyDescent="0.2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</row>
    <row r="775" spans="1:29" ht="12.75" customHeight="1" x14ac:dyDescent="0.2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</row>
    <row r="776" spans="1:29" ht="12.75" customHeight="1" x14ac:dyDescent="0.2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</row>
    <row r="777" spans="1:29" ht="12.75" customHeight="1" x14ac:dyDescent="0.2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</row>
    <row r="778" spans="1:29" ht="12.75" customHeight="1" x14ac:dyDescent="0.2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</row>
    <row r="779" spans="1:29" ht="12.75" customHeight="1" x14ac:dyDescent="0.2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</row>
    <row r="780" spans="1:29" ht="12.75" customHeight="1" x14ac:dyDescent="0.2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</row>
    <row r="781" spans="1:29" ht="12.75" customHeight="1" x14ac:dyDescent="0.2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</row>
    <row r="782" spans="1:29" ht="12.75" customHeight="1" x14ac:dyDescent="0.2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</row>
    <row r="783" spans="1:29" ht="12.75" customHeight="1" x14ac:dyDescent="0.2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</row>
    <row r="784" spans="1:29" ht="12.75" customHeight="1" x14ac:dyDescent="0.2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</row>
    <row r="785" spans="1:29" ht="12.75" customHeight="1" x14ac:dyDescent="0.2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</row>
    <row r="786" spans="1:29" ht="12.75" customHeight="1" x14ac:dyDescent="0.2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</row>
    <row r="787" spans="1:29" ht="12.75" customHeight="1" x14ac:dyDescent="0.2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</row>
    <row r="788" spans="1:29" ht="12.75" customHeight="1" x14ac:dyDescent="0.2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</row>
    <row r="789" spans="1:29" ht="12.75" customHeight="1" x14ac:dyDescent="0.2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</row>
    <row r="790" spans="1:29" ht="12.75" customHeight="1" x14ac:dyDescent="0.2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</row>
    <row r="791" spans="1:29" ht="12.75" customHeight="1" x14ac:dyDescent="0.2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</row>
    <row r="792" spans="1:29" ht="12.75" customHeight="1" x14ac:dyDescent="0.2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</row>
    <row r="793" spans="1:29" ht="12.75" customHeight="1" x14ac:dyDescent="0.2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</row>
    <row r="794" spans="1:29" ht="12.75" customHeight="1" x14ac:dyDescent="0.2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</row>
    <row r="795" spans="1:29" ht="12.75" customHeight="1" x14ac:dyDescent="0.2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</row>
    <row r="796" spans="1:29" ht="12.75" customHeight="1" x14ac:dyDescent="0.2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</row>
    <row r="797" spans="1:29" ht="12.75" customHeight="1" x14ac:dyDescent="0.2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</row>
    <row r="798" spans="1:29" ht="12.75" customHeight="1" x14ac:dyDescent="0.2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</row>
    <row r="799" spans="1:29" ht="12.75" customHeight="1" x14ac:dyDescent="0.2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</row>
    <row r="800" spans="1:29" ht="12.75" customHeight="1" x14ac:dyDescent="0.2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</row>
    <row r="801" spans="1:29" ht="12.75" customHeight="1" x14ac:dyDescent="0.2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</row>
    <row r="802" spans="1:29" ht="12.75" customHeight="1" x14ac:dyDescent="0.2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</row>
    <row r="803" spans="1:29" ht="12.75" customHeight="1" x14ac:dyDescent="0.2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</row>
    <row r="804" spans="1:29" ht="12.75" customHeight="1" x14ac:dyDescent="0.2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</row>
    <row r="805" spans="1:29" ht="12.75" customHeight="1" x14ac:dyDescent="0.2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</row>
    <row r="806" spans="1:29" ht="12.75" customHeight="1" x14ac:dyDescent="0.2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</row>
    <row r="807" spans="1:29" ht="12.75" customHeight="1" x14ac:dyDescent="0.2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</row>
    <row r="808" spans="1:29" ht="12.75" customHeight="1" x14ac:dyDescent="0.2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</row>
    <row r="809" spans="1:29" ht="12.75" customHeight="1" x14ac:dyDescent="0.2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</row>
    <row r="810" spans="1:29" ht="12.75" customHeight="1" x14ac:dyDescent="0.2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</row>
    <row r="811" spans="1:29" ht="12.75" customHeight="1" x14ac:dyDescent="0.2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</row>
    <row r="812" spans="1:29" ht="12.75" customHeight="1" x14ac:dyDescent="0.2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</row>
    <row r="813" spans="1:29" ht="12.75" customHeight="1" x14ac:dyDescent="0.2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</row>
    <row r="814" spans="1:29" ht="12.75" customHeight="1" x14ac:dyDescent="0.2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</row>
    <row r="815" spans="1:29" ht="12.75" customHeight="1" x14ac:dyDescent="0.2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</row>
    <row r="816" spans="1:29" ht="12.75" customHeight="1" x14ac:dyDescent="0.2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</row>
    <row r="817" spans="1:29" ht="12.75" customHeight="1" x14ac:dyDescent="0.2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</row>
    <row r="818" spans="1:29" ht="12.75" customHeight="1" x14ac:dyDescent="0.2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</row>
    <row r="819" spans="1:29" ht="12.75" customHeight="1" x14ac:dyDescent="0.2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</row>
    <row r="820" spans="1:29" ht="12.75" customHeight="1" x14ac:dyDescent="0.2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</row>
    <row r="821" spans="1:29" ht="12.75" customHeight="1" x14ac:dyDescent="0.2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</row>
    <row r="822" spans="1:29" ht="12.75" customHeight="1" x14ac:dyDescent="0.2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</row>
    <row r="823" spans="1:29" ht="12.75" customHeight="1" x14ac:dyDescent="0.2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</row>
    <row r="824" spans="1:29" ht="12.75" customHeight="1" x14ac:dyDescent="0.2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</row>
    <row r="825" spans="1:29" ht="12.75" customHeight="1" x14ac:dyDescent="0.2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</row>
    <row r="826" spans="1:29" ht="12.75" customHeight="1" x14ac:dyDescent="0.2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</row>
    <row r="827" spans="1:29" ht="12.75" customHeight="1" x14ac:dyDescent="0.2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</row>
    <row r="828" spans="1:29" ht="12.75" customHeight="1" x14ac:dyDescent="0.2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</row>
    <row r="829" spans="1:29" ht="12.75" customHeight="1" x14ac:dyDescent="0.2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</row>
    <row r="830" spans="1:29" ht="12.75" customHeight="1" x14ac:dyDescent="0.2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</row>
    <row r="831" spans="1:29" ht="12.75" customHeight="1" x14ac:dyDescent="0.2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</row>
    <row r="832" spans="1:29" ht="12.75" customHeight="1" x14ac:dyDescent="0.2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</row>
    <row r="833" spans="1:29" ht="12.75" customHeight="1" x14ac:dyDescent="0.2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</row>
    <row r="834" spans="1:29" ht="12.75" customHeight="1" x14ac:dyDescent="0.2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</row>
    <row r="835" spans="1:29" ht="12.75" customHeight="1" x14ac:dyDescent="0.2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</row>
    <row r="836" spans="1:29" ht="12.75" customHeight="1" x14ac:dyDescent="0.2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</row>
    <row r="837" spans="1:29" ht="12.75" customHeight="1" x14ac:dyDescent="0.2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</row>
    <row r="838" spans="1:29" ht="12.75" customHeight="1" x14ac:dyDescent="0.2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</row>
    <row r="839" spans="1:29" ht="12.75" customHeight="1" x14ac:dyDescent="0.2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</row>
    <row r="840" spans="1:29" ht="12.75" customHeight="1" x14ac:dyDescent="0.2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</row>
    <row r="841" spans="1:29" ht="12.75" customHeight="1" x14ac:dyDescent="0.2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</row>
    <row r="842" spans="1:29" ht="12.75" customHeight="1" x14ac:dyDescent="0.2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</row>
    <row r="843" spans="1:29" ht="12.75" customHeight="1" x14ac:dyDescent="0.2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</row>
    <row r="844" spans="1:29" ht="12.75" customHeight="1" x14ac:dyDescent="0.2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</row>
    <row r="845" spans="1:29" ht="12.75" customHeight="1" x14ac:dyDescent="0.2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</row>
    <row r="846" spans="1:29" ht="12.75" customHeight="1" x14ac:dyDescent="0.2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</row>
    <row r="847" spans="1:29" ht="12.75" customHeight="1" x14ac:dyDescent="0.2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</row>
    <row r="848" spans="1:29" ht="12.75" customHeight="1" x14ac:dyDescent="0.2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</row>
    <row r="849" spans="1:29" ht="12.75" customHeight="1" x14ac:dyDescent="0.2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</row>
    <row r="850" spans="1:29" ht="12.75" customHeight="1" x14ac:dyDescent="0.2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</row>
    <row r="851" spans="1:29" ht="12.75" customHeight="1" x14ac:dyDescent="0.2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</row>
    <row r="852" spans="1:29" ht="12.75" customHeight="1" x14ac:dyDescent="0.2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</row>
    <row r="853" spans="1:29" ht="12.75" customHeight="1" x14ac:dyDescent="0.2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</row>
    <row r="854" spans="1:29" ht="12.75" customHeight="1" x14ac:dyDescent="0.2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</row>
    <row r="855" spans="1:29" ht="12.75" customHeight="1" x14ac:dyDescent="0.2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</row>
    <row r="856" spans="1:29" ht="12.75" customHeight="1" x14ac:dyDescent="0.2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</row>
    <row r="857" spans="1:29" ht="12.75" customHeight="1" x14ac:dyDescent="0.2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</row>
    <row r="858" spans="1:29" ht="12.75" customHeight="1" x14ac:dyDescent="0.2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</row>
    <row r="859" spans="1:29" ht="12.75" customHeight="1" x14ac:dyDescent="0.2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</row>
    <row r="860" spans="1:29" ht="12.75" customHeight="1" x14ac:dyDescent="0.2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</row>
    <row r="861" spans="1:29" ht="12.75" customHeight="1" x14ac:dyDescent="0.2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</row>
    <row r="862" spans="1:29" ht="12.75" customHeight="1" x14ac:dyDescent="0.2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</row>
    <row r="863" spans="1:29" ht="12.75" customHeight="1" x14ac:dyDescent="0.2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</row>
    <row r="864" spans="1:29" ht="12.75" customHeight="1" x14ac:dyDescent="0.2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</row>
    <row r="865" spans="1:29" ht="12.75" customHeight="1" x14ac:dyDescent="0.2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</row>
    <row r="866" spans="1:29" ht="12.75" customHeight="1" x14ac:dyDescent="0.2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</row>
    <row r="867" spans="1:29" ht="12.75" customHeight="1" x14ac:dyDescent="0.2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</row>
    <row r="868" spans="1:29" ht="12.75" customHeight="1" x14ac:dyDescent="0.2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</row>
    <row r="869" spans="1:29" ht="12.75" customHeight="1" x14ac:dyDescent="0.2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</row>
    <row r="870" spans="1:29" ht="12.75" customHeight="1" x14ac:dyDescent="0.2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</row>
    <row r="871" spans="1:29" ht="12.75" customHeight="1" x14ac:dyDescent="0.2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</row>
    <row r="872" spans="1:29" ht="12.75" customHeight="1" x14ac:dyDescent="0.2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</row>
    <row r="873" spans="1:29" ht="12.75" customHeight="1" x14ac:dyDescent="0.2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</row>
    <row r="874" spans="1:29" ht="12.75" customHeight="1" x14ac:dyDescent="0.2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</row>
    <row r="875" spans="1:29" ht="12.75" customHeight="1" x14ac:dyDescent="0.2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</row>
    <row r="876" spans="1:29" ht="12.75" customHeight="1" x14ac:dyDescent="0.2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</row>
    <row r="877" spans="1:29" ht="12.75" customHeight="1" x14ac:dyDescent="0.2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</row>
    <row r="878" spans="1:29" ht="12.75" customHeight="1" x14ac:dyDescent="0.2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</row>
    <row r="879" spans="1:29" ht="12.75" customHeight="1" x14ac:dyDescent="0.2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</row>
    <row r="880" spans="1:29" ht="12.75" customHeight="1" x14ac:dyDescent="0.2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</row>
    <row r="881" spans="1:29" ht="12.75" customHeight="1" x14ac:dyDescent="0.2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</row>
    <row r="882" spans="1:29" ht="12.75" customHeight="1" x14ac:dyDescent="0.2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</row>
    <row r="883" spans="1:29" ht="12.75" customHeight="1" x14ac:dyDescent="0.2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</row>
    <row r="884" spans="1:29" ht="12.75" customHeight="1" x14ac:dyDescent="0.2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</row>
    <row r="885" spans="1:29" ht="12.75" customHeight="1" x14ac:dyDescent="0.2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</row>
    <row r="886" spans="1:29" ht="12.75" customHeight="1" x14ac:dyDescent="0.2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</row>
    <row r="887" spans="1:29" ht="12.75" customHeight="1" x14ac:dyDescent="0.2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</row>
    <row r="888" spans="1:29" ht="12.75" customHeight="1" x14ac:dyDescent="0.2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</row>
    <row r="889" spans="1:29" ht="12.75" customHeight="1" x14ac:dyDescent="0.2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</row>
    <row r="890" spans="1:29" ht="12.75" customHeight="1" x14ac:dyDescent="0.2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</row>
    <row r="891" spans="1:29" ht="12.75" customHeight="1" x14ac:dyDescent="0.2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</row>
    <row r="892" spans="1:29" ht="12.75" customHeight="1" x14ac:dyDescent="0.2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</row>
    <row r="893" spans="1:29" ht="12.75" customHeight="1" x14ac:dyDescent="0.2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</row>
    <row r="894" spans="1:29" ht="12.75" customHeight="1" x14ac:dyDescent="0.2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</row>
    <row r="895" spans="1:29" ht="12.75" customHeight="1" x14ac:dyDescent="0.2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</row>
    <row r="896" spans="1:29" ht="12.75" customHeight="1" x14ac:dyDescent="0.2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</row>
    <row r="897" spans="1:29" ht="12.75" customHeight="1" x14ac:dyDescent="0.2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</row>
    <row r="898" spans="1:29" ht="12.75" customHeight="1" x14ac:dyDescent="0.2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</row>
    <row r="899" spans="1:29" ht="12.75" customHeight="1" x14ac:dyDescent="0.2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</row>
    <row r="900" spans="1:29" ht="12.75" customHeight="1" x14ac:dyDescent="0.2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</row>
    <row r="901" spans="1:29" ht="12.75" customHeight="1" x14ac:dyDescent="0.2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</row>
    <row r="902" spans="1:29" ht="12.75" customHeight="1" x14ac:dyDescent="0.2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</row>
    <row r="903" spans="1:29" ht="12.75" customHeight="1" x14ac:dyDescent="0.2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</row>
    <row r="904" spans="1:29" ht="12.75" customHeight="1" x14ac:dyDescent="0.2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</row>
    <row r="905" spans="1:29" ht="12.75" customHeight="1" x14ac:dyDescent="0.2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</row>
    <row r="906" spans="1:29" ht="12.75" customHeight="1" x14ac:dyDescent="0.2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</row>
    <row r="907" spans="1:29" ht="12.75" customHeight="1" x14ac:dyDescent="0.2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</row>
    <row r="908" spans="1:29" ht="12.75" customHeight="1" x14ac:dyDescent="0.2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</row>
    <row r="909" spans="1:29" ht="12.75" customHeight="1" x14ac:dyDescent="0.2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</row>
    <row r="910" spans="1:29" ht="12.75" customHeight="1" x14ac:dyDescent="0.2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</row>
    <row r="911" spans="1:29" ht="12.75" customHeight="1" x14ac:dyDescent="0.2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</row>
    <row r="912" spans="1:29" ht="12.75" customHeight="1" x14ac:dyDescent="0.2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</row>
    <row r="913" spans="1:29" ht="12.75" customHeight="1" x14ac:dyDescent="0.2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</row>
    <row r="914" spans="1:29" ht="12.75" customHeight="1" x14ac:dyDescent="0.2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</row>
    <row r="915" spans="1:29" ht="12.75" customHeight="1" x14ac:dyDescent="0.2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</row>
    <row r="916" spans="1:29" ht="12.75" customHeight="1" x14ac:dyDescent="0.2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</row>
    <row r="917" spans="1:29" ht="12.75" customHeight="1" x14ac:dyDescent="0.2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</row>
    <row r="918" spans="1:29" ht="12.75" customHeight="1" x14ac:dyDescent="0.2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</row>
    <row r="919" spans="1:29" ht="12.75" customHeight="1" x14ac:dyDescent="0.2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</row>
    <row r="920" spans="1:29" ht="12.75" customHeight="1" x14ac:dyDescent="0.2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</row>
    <row r="921" spans="1:29" ht="12.75" customHeight="1" x14ac:dyDescent="0.2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</row>
    <row r="922" spans="1:29" ht="12.75" customHeight="1" x14ac:dyDescent="0.2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</row>
    <row r="923" spans="1:29" ht="12.75" customHeight="1" x14ac:dyDescent="0.2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</row>
    <row r="924" spans="1:29" ht="12.75" customHeight="1" x14ac:dyDescent="0.2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</row>
    <row r="925" spans="1:29" ht="12.75" customHeight="1" x14ac:dyDescent="0.2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</row>
    <row r="926" spans="1:29" ht="12.75" customHeight="1" x14ac:dyDescent="0.2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</row>
    <row r="927" spans="1:29" ht="12.75" customHeight="1" x14ac:dyDescent="0.2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</row>
    <row r="928" spans="1:29" ht="12.75" customHeight="1" x14ac:dyDescent="0.2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</row>
    <row r="929" spans="1:29" ht="12.75" customHeight="1" x14ac:dyDescent="0.2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</row>
    <row r="930" spans="1:29" ht="12.75" customHeight="1" x14ac:dyDescent="0.2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</row>
    <row r="931" spans="1:29" ht="12.75" customHeight="1" x14ac:dyDescent="0.2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</row>
    <row r="932" spans="1:29" ht="12.75" customHeight="1" x14ac:dyDescent="0.2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</row>
    <row r="933" spans="1:29" ht="12.75" customHeight="1" x14ac:dyDescent="0.2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</row>
    <row r="934" spans="1:29" ht="12.75" customHeight="1" x14ac:dyDescent="0.2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</row>
    <row r="935" spans="1:29" ht="12.75" customHeight="1" x14ac:dyDescent="0.2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</row>
    <row r="936" spans="1:29" ht="12.75" customHeight="1" x14ac:dyDescent="0.2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</row>
    <row r="937" spans="1:29" ht="12.75" customHeight="1" x14ac:dyDescent="0.2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</row>
    <row r="938" spans="1:29" ht="12.75" customHeight="1" x14ac:dyDescent="0.2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</row>
    <row r="939" spans="1:29" ht="12.75" customHeight="1" x14ac:dyDescent="0.2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</row>
    <row r="940" spans="1:29" ht="12.75" customHeight="1" x14ac:dyDescent="0.2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</row>
    <row r="941" spans="1:29" ht="12.75" customHeight="1" x14ac:dyDescent="0.2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</row>
    <row r="942" spans="1:29" ht="12.75" customHeight="1" x14ac:dyDescent="0.2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</row>
    <row r="943" spans="1:29" ht="12.75" customHeight="1" x14ac:dyDescent="0.2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</row>
    <row r="944" spans="1:29" ht="12.75" customHeight="1" x14ac:dyDescent="0.2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</row>
    <row r="945" spans="1:29" ht="12.75" customHeight="1" x14ac:dyDescent="0.2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</row>
    <row r="946" spans="1:29" ht="12.75" customHeight="1" x14ac:dyDescent="0.2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</row>
    <row r="947" spans="1:29" ht="12.75" customHeight="1" x14ac:dyDescent="0.2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</row>
    <row r="948" spans="1:29" ht="12.75" customHeight="1" x14ac:dyDescent="0.2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</row>
    <row r="949" spans="1:29" ht="12.75" customHeight="1" x14ac:dyDescent="0.2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</row>
    <row r="950" spans="1:29" ht="12.75" customHeight="1" x14ac:dyDescent="0.2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</row>
    <row r="951" spans="1:29" ht="12.75" customHeight="1" x14ac:dyDescent="0.2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</row>
    <row r="952" spans="1:29" ht="12.75" customHeight="1" x14ac:dyDescent="0.2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</row>
    <row r="953" spans="1:29" ht="12.75" customHeight="1" x14ac:dyDescent="0.2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</row>
    <row r="954" spans="1:29" ht="12.75" customHeight="1" x14ac:dyDescent="0.2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</row>
    <row r="955" spans="1:29" ht="12.75" customHeight="1" x14ac:dyDescent="0.2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</row>
    <row r="956" spans="1:29" ht="12.75" customHeight="1" x14ac:dyDescent="0.2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</row>
    <row r="957" spans="1:29" ht="12.75" customHeight="1" x14ac:dyDescent="0.2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</row>
    <row r="958" spans="1:29" ht="12.75" customHeight="1" x14ac:dyDescent="0.2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</row>
    <row r="959" spans="1:29" ht="12.75" customHeight="1" x14ac:dyDescent="0.2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</row>
    <row r="960" spans="1:29" ht="12.75" customHeight="1" x14ac:dyDescent="0.2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</row>
    <row r="961" spans="1:29" ht="12.75" customHeight="1" x14ac:dyDescent="0.2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</row>
    <row r="962" spans="1:29" ht="12.75" customHeight="1" x14ac:dyDescent="0.2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</row>
    <row r="963" spans="1:29" ht="12.75" customHeight="1" x14ac:dyDescent="0.2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</row>
    <row r="964" spans="1:29" ht="12.75" customHeight="1" x14ac:dyDescent="0.2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</row>
    <row r="965" spans="1:29" ht="12.75" customHeight="1" x14ac:dyDescent="0.2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</row>
    <row r="966" spans="1:29" ht="12.75" customHeight="1" x14ac:dyDescent="0.2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</row>
    <row r="967" spans="1:29" ht="12.75" customHeight="1" x14ac:dyDescent="0.2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</row>
    <row r="968" spans="1:29" ht="12.75" customHeight="1" x14ac:dyDescent="0.2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</row>
    <row r="969" spans="1:29" ht="12.75" customHeight="1" x14ac:dyDescent="0.2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</row>
    <row r="970" spans="1:29" ht="12.75" customHeight="1" x14ac:dyDescent="0.2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</row>
    <row r="971" spans="1:29" ht="12.75" customHeight="1" x14ac:dyDescent="0.2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</row>
    <row r="972" spans="1:29" ht="12.75" customHeight="1" x14ac:dyDescent="0.2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</row>
    <row r="973" spans="1:29" ht="12.75" customHeight="1" x14ac:dyDescent="0.2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</row>
    <row r="974" spans="1:29" ht="12.75" customHeight="1" x14ac:dyDescent="0.2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</row>
    <row r="975" spans="1:29" ht="12.75" customHeight="1" x14ac:dyDescent="0.2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</row>
    <row r="976" spans="1:29" ht="12.75" customHeight="1" x14ac:dyDescent="0.2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</row>
    <row r="977" spans="1:29" ht="12.75" customHeight="1" x14ac:dyDescent="0.2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</row>
    <row r="978" spans="1:29" ht="12.75" customHeight="1" x14ac:dyDescent="0.2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</row>
    <row r="979" spans="1:29" ht="12.75" customHeight="1" x14ac:dyDescent="0.2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</row>
    <row r="980" spans="1:29" ht="12.75" customHeight="1" x14ac:dyDescent="0.2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</row>
    <row r="981" spans="1:29" ht="12.75" customHeight="1" x14ac:dyDescent="0.2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</row>
    <row r="982" spans="1:29" ht="12.75" customHeight="1" x14ac:dyDescent="0.2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</row>
    <row r="983" spans="1:29" ht="12.75" customHeight="1" x14ac:dyDescent="0.2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</row>
    <row r="984" spans="1:29" ht="12.75" customHeight="1" x14ac:dyDescent="0.2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</row>
    <row r="985" spans="1:29" ht="12.75" customHeight="1" x14ac:dyDescent="0.2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</row>
    <row r="986" spans="1:29" ht="12.75" customHeight="1" x14ac:dyDescent="0.2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</row>
    <row r="987" spans="1:29" ht="12.75" customHeight="1" x14ac:dyDescent="0.2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</row>
    <row r="988" spans="1:29" ht="12.75" customHeight="1" x14ac:dyDescent="0.2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</row>
    <row r="989" spans="1:29" ht="12.75" customHeight="1" x14ac:dyDescent="0.2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</row>
    <row r="990" spans="1:29" ht="12.75" customHeight="1" x14ac:dyDescent="0.2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</row>
    <row r="991" spans="1:29" ht="12.75" customHeight="1" x14ac:dyDescent="0.2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</row>
    <row r="992" spans="1:29" ht="12.75" customHeight="1" x14ac:dyDescent="0.2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</row>
    <row r="993" spans="1:29" ht="12.75" customHeight="1" x14ac:dyDescent="0.2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</row>
    <row r="994" spans="1:29" ht="12.75" customHeight="1" x14ac:dyDescent="0.2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</row>
    <row r="995" spans="1:29" ht="12.75" customHeight="1" x14ac:dyDescent="0.2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</row>
    <row r="996" spans="1:29" ht="12.75" customHeight="1" x14ac:dyDescent="0.2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</row>
    <row r="997" spans="1:29" ht="12.75" customHeight="1" x14ac:dyDescent="0.2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</row>
    <row r="998" spans="1:29" ht="12.75" customHeight="1" x14ac:dyDescent="0.2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</row>
    <row r="999" spans="1:29" ht="12.75" customHeight="1" x14ac:dyDescent="0.2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</row>
    <row r="1000" spans="1:29" ht="12.75" customHeight="1" x14ac:dyDescent="0.2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</row>
  </sheetData>
  <mergeCells count="12">
    <mergeCell ref="A20:D20"/>
    <mergeCell ref="I9:J9"/>
    <mergeCell ref="K9:K10"/>
    <mergeCell ref="B1:L1"/>
    <mergeCell ref="B5:J5"/>
    <mergeCell ref="A9:A10"/>
    <mergeCell ref="B9:B10"/>
    <mergeCell ref="C9:C10"/>
    <mergeCell ref="D9:D10"/>
    <mergeCell ref="E9:E10"/>
    <mergeCell ref="F9:F10"/>
    <mergeCell ref="G9:H9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C1000"/>
  <sheetViews>
    <sheetView workbookViewId="0"/>
  </sheetViews>
  <sheetFormatPr baseColWidth="10" defaultColWidth="12.5703125" defaultRowHeight="15" customHeight="1" x14ac:dyDescent="0.2"/>
  <cols>
    <col min="1" max="1" width="32.28515625" customWidth="1"/>
    <col min="2" max="2" width="22.42578125" customWidth="1"/>
    <col min="3" max="3" width="9.28515625" customWidth="1"/>
    <col min="4" max="4" width="13.7109375" customWidth="1"/>
    <col min="5" max="5" width="13.28515625" customWidth="1"/>
    <col min="6" max="6" width="21.42578125" customWidth="1"/>
    <col min="7" max="7" width="7.28515625" customWidth="1"/>
    <col min="8" max="8" width="7.7109375" customWidth="1"/>
    <col min="9" max="9" width="7.28515625" customWidth="1"/>
    <col min="10" max="10" width="7.7109375" customWidth="1"/>
    <col min="11" max="11" width="14.28515625" customWidth="1"/>
    <col min="12" max="14" width="9.28515625" customWidth="1"/>
    <col min="15" max="29" width="10" customWidth="1"/>
  </cols>
  <sheetData>
    <row r="1" spans="1:29" ht="12.75" customHeight="1" x14ac:dyDescent="0.2">
      <c r="A1" s="124"/>
      <c r="B1" s="124"/>
      <c r="C1" s="218" t="s">
        <v>90</v>
      </c>
      <c r="D1" s="176"/>
      <c r="E1" s="176"/>
      <c r="F1" s="176"/>
      <c r="G1" s="176"/>
      <c r="H1" s="176"/>
      <c r="I1" s="176"/>
      <c r="J1" s="176"/>
      <c r="K1" s="176"/>
      <c r="L1" s="219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12.75" customHeight="1" x14ac:dyDescent="0.2">
      <c r="A2" s="125" t="s">
        <v>3</v>
      </c>
      <c r="B2" s="26">
        <f>+'RESUMEN GENERAL'!B4:F4</f>
        <v>0</v>
      </c>
      <c r="C2" s="26"/>
      <c r="D2" s="26"/>
      <c r="E2" s="26"/>
      <c r="F2" s="26"/>
      <c r="G2" s="26"/>
      <c r="H2" s="26"/>
      <c r="I2" s="26"/>
      <c r="J2" s="26"/>
      <c r="K2" s="26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</row>
    <row r="3" spans="1:29" ht="12.75" customHeight="1" x14ac:dyDescent="0.2">
      <c r="A3" s="126" t="s">
        <v>4</v>
      </c>
      <c r="B3" s="26">
        <f>+'RESUMEN GENERAL'!B5:F5</f>
        <v>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29" ht="12.75" customHeight="1" x14ac:dyDescent="0.2">
      <c r="A4" s="127" t="s">
        <v>6</v>
      </c>
      <c r="B4" s="26">
        <f>+'RESUMEN GENERAL'!B7:F7</f>
        <v>0</v>
      </c>
      <c r="C4" s="26"/>
      <c r="D4" s="26"/>
      <c r="E4" s="26"/>
      <c r="F4" s="26"/>
      <c r="G4" s="26"/>
      <c r="H4" s="26"/>
      <c r="I4" s="26"/>
      <c r="J4" s="26"/>
      <c r="K4" s="26"/>
      <c r="L4" s="127"/>
      <c r="M4" s="127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</row>
    <row r="5" spans="1:29" ht="12.75" customHeight="1" x14ac:dyDescent="0.2">
      <c r="A5" s="127"/>
      <c r="B5" s="127"/>
      <c r="C5" s="124"/>
      <c r="D5" s="124"/>
      <c r="E5" s="124"/>
      <c r="F5" s="127"/>
      <c r="G5" s="127"/>
      <c r="H5" s="127"/>
      <c r="I5" s="127"/>
      <c r="J5" s="127"/>
      <c r="K5" s="126"/>
      <c r="L5" s="126"/>
      <c r="M5" s="126"/>
      <c r="N5" s="1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</row>
    <row r="6" spans="1:29" ht="12.75" customHeight="1" x14ac:dyDescent="0.2">
      <c r="A6" s="127"/>
      <c r="B6" s="127"/>
      <c r="C6" s="124"/>
      <c r="D6" s="124"/>
      <c r="E6" s="124"/>
      <c r="F6" s="127"/>
      <c r="G6" s="127"/>
      <c r="H6" s="127"/>
      <c r="I6" s="127"/>
      <c r="J6" s="127"/>
      <c r="K6" s="126"/>
      <c r="L6" s="126"/>
      <c r="M6" s="126"/>
      <c r="N6" s="1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</row>
    <row r="7" spans="1:29" ht="12.75" customHeight="1" x14ac:dyDescent="0.2">
      <c r="A7" s="127"/>
      <c r="B7" s="127"/>
      <c r="C7" s="124"/>
      <c r="D7" s="124"/>
      <c r="E7" s="124"/>
      <c r="F7" s="127"/>
      <c r="G7" s="127"/>
      <c r="H7" s="127"/>
      <c r="I7" s="127"/>
      <c r="J7" s="127"/>
      <c r="K7" s="126"/>
      <c r="L7" s="126"/>
      <c r="M7" s="126"/>
      <c r="N7" s="1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</row>
    <row r="8" spans="1:29" ht="12.75" customHeight="1" x14ac:dyDescent="0.2">
      <c r="A8" s="127" t="s">
        <v>33</v>
      </c>
      <c r="B8" s="127"/>
      <c r="C8" s="124"/>
      <c r="D8" s="124"/>
      <c r="E8" s="124"/>
      <c r="F8" s="124"/>
      <c r="G8" s="124"/>
      <c r="H8" s="124"/>
      <c r="I8" s="124"/>
      <c r="J8" s="124"/>
      <c r="K8" s="124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</row>
    <row r="9" spans="1:29" ht="12" customHeight="1" x14ac:dyDescent="0.2">
      <c r="A9" s="129" t="s">
        <v>143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</row>
    <row r="10" spans="1:29" ht="12.75" customHeight="1" x14ac:dyDescent="0.2">
      <c r="A10" s="127"/>
      <c r="B10" s="127"/>
      <c r="C10" s="127"/>
      <c r="D10" s="127"/>
      <c r="E10" s="127"/>
      <c r="F10" s="164"/>
      <c r="G10" s="164"/>
      <c r="H10" s="164"/>
      <c r="I10" s="164"/>
      <c r="J10" s="164"/>
      <c r="K10" s="164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</row>
    <row r="11" spans="1:29" ht="41.25" customHeight="1" x14ac:dyDescent="0.2">
      <c r="A11" s="221" t="s">
        <v>144</v>
      </c>
      <c r="B11" s="221" t="s">
        <v>94</v>
      </c>
      <c r="C11" s="221" t="s">
        <v>67</v>
      </c>
      <c r="D11" s="221" t="s">
        <v>96</v>
      </c>
      <c r="E11" s="221" t="s">
        <v>36</v>
      </c>
      <c r="F11" s="224">
        <f>+Software!F10</f>
        <v>0</v>
      </c>
      <c r="G11" s="202" t="s">
        <v>17</v>
      </c>
      <c r="H11" s="204"/>
      <c r="I11" s="202" t="s">
        <v>73</v>
      </c>
      <c r="J11" s="204"/>
      <c r="K11" s="221" t="s">
        <v>21</v>
      </c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</row>
    <row r="12" spans="1:29" ht="12.75" customHeight="1" x14ac:dyDescent="0.2">
      <c r="A12" s="179"/>
      <c r="B12" s="179"/>
      <c r="C12" s="179"/>
      <c r="D12" s="179"/>
      <c r="E12" s="179"/>
      <c r="F12" s="179"/>
      <c r="G12" s="9" t="s">
        <v>22</v>
      </c>
      <c r="H12" s="9" t="s">
        <v>23</v>
      </c>
      <c r="I12" s="9" t="s">
        <v>22</v>
      </c>
      <c r="J12" s="9" t="s">
        <v>23</v>
      </c>
      <c r="K12" s="179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</row>
    <row r="13" spans="1:29" ht="12.75" customHeight="1" x14ac:dyDescent="0.2">
      <c r="A13" s="165"/>
      <c r="B13" s="166"/>
      <c r="C13" s="167"/>
      <c r="D13" s="168"/>
      <c r="E13" s="161">
        <f t="shared" ref="E13:E19" si="0">+C13*D13</f>
        <v>0</v>
      </c>
      <c r="F13" s="169"/>
      <c r="G13" s="169"/>
      <c r="H13" s="169"/>
      <c r="I13" s="169"/>
      <c r="J13" s="169"/>
      <c r="K13" s="161">
        <f t="shared" ref="K13:K19" si="1">SUM(F13:J13)</f>
        <v>0</v>
      </c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</row>
    <row r="14" spans="1:29" ht="12.75" customHeight="1" x14ac:dyDescent="0.2">
      <c r="A14" s="167"/>
      <c r="B14" s="167"/>
      <c r="C14" s="167"/>
      <c r="D14" s="168"/>
      <c r="E14" s="161">
        <f t="shared" si="0"/>
        <v>0</v>
      </c>
      <c r="F14" s="168"/>
      <c r="G14" s="168"/>
      <c r="H14" s="168"/>
      <c r="I14" s="168"/>
      <c r="J14" s="168"/>
      <c r="K14" s="161">
        <f t="shared" si="1"/>
        <v>0</v>
      </c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</row>
    <row r="15" spans="1:29" ht="12.75" customHeight="1" x14ac:dyDescent="0.2">
      <c r="A15" s="167"/>
      <c r="B15" s="167"/>
      <c r="C15" s="167"/>
      <c r="D15" s="168"/>
      <c r="E15" s="161">
        <f t="shared" si="0"/>
        <v>0</v>
      </c>
      <c r="F15" s="168"/>
      <c r="G15" s="168"/>
      <c r="H15" s="168"/>
      <c r="I15" s="168"/>
      <c r="J15" s="168"/>
      <c r="K15" s="161">
        <f t="shared" si="1"/>
        <v>0</v>
      </c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</row>
    <row r="16" spans="1:29" ht="12.75" customHeight="1" x14ac:dyDescent="0.2">
      <c r="A16" s="167"/>
      <c r="B16" s="167"/>
      <c r="C16" s="167"/>
      <c r="D16" s="168"/>
      <c r="E16" s="161">
        <f t="shared" si="0"/>
        <v>0</v>
      </c>
      <c r="F16" s="168"/>
      <c r="G16" s="168"/>
      <c r="H16" s="168"/>
      <c r="I16" s="168"/>
      <c r="J16" s="168"/>
      <c r="K16" s="161">
        <f t="shared" si="1"/>
        <v>0</v>
      </c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</row>
    <row r="17" spans="1:29" ht="12.75" customHeight="1" x14ac:dyDescent="0.2">
      <c r="A17" s="167"/>
      <c r="B17" s="167"/>
      <c r="C17" s="167"/>
      <c r="D17" s="168"/>
      <c r="E17" s="161">
        <f t="shared" si="0"/>
        <v>0</v>
      </c>
      <c r="F17" s="168"/>
      <c r="G17" s="168"/>
      <c r="H17" s="168"/>
      <c r="I17" s="168"/>
      <c r="J17" s="168"/>
      <c r="K17" s="161">
        <f t="shared" si="1"/>
        <v>0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</row>
    <row r="18" spans="1:29" ht="12.75" customHeight="1" x14ac:dyDescent="0.2">
      <c r="A18" s="167"/>
      <c r="B18" s="167"/>
      <c r="C18" s="167"/>
      <c r="D18" s="168"/>
      <c r="E18" s="161">
        <f t="shared" si="0"/>
        <v>0</v>
      </c>
      <c r="F18" s="168"/>
      <c r="G18" s="168"/>
      <c r="H18" s="168"/>
      <c r="I18" s="168"/>
      <c r="J18" s="168"/>
      <c r="K18" s="161">
        <f t="shared" si="1"/>
        <v>0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</row>
    <row r="19" spans="1:29" ht="12.75" customHeight="1" x14ac:dyDescent="0.2">
      <c r="A19" s="167"/>
      <c r="B19" s="167"/>
      <c r="C19" s="167"/>
      <c r="D19" s="168"/>
      <c r="E19" s="161">
        <f t="shared" si="0"/>
        <v>0</v>
      </c>
      <c r="F19" s="168"/>
      <c r="G19" s="168"/>
      <c r="H19" s="168"/>
      <c r="I19" s="168"/>
      <c r="J19" s="168"/>
      <c r="K19" s="161">
        <f t="shared" si="1"/>
        <v>0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</row>
    <row r="20" spans="1:29" ht="12.75" customHeight="1" x14ac:dyDescent="0.2">
      <c r="A20" s="231" t="s">
        <v>145</v>
      </c>
      <c r="B20" s="203"/>
      <c r="C20" s="203"/>
      <c r="D20" s="204"/>
      <c r="E20" s="161">
        <f t="shared" ref="E20:K20" si="2">SUM(E13:E19)</f>
        <v>0</v>
      </c>
      <c r="F20" s="161">
        <f t="shared" si="2"/>
        <v>0</v>
      </c>
      <c r="G20" s="161">
        <f t="shared" si="2"/>
        <v>0</v>
      </c>
      <c r="H20" s="161">
        <f t="shared" si="2"/>
        <v>0</v>
      </c>
      <c r="I20" s="161">
        <f t="shared" si="2"/>
        <v>0</v>
      </c>
      <c r="J20" s="161">
        <f t="shared" si="2"/>
        <v>0</v>
      </c>
      <c r="K20" s="161">
        <f t="shared" si="2"/>
        <v>0</v>
      </c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</row>
    <row r="21" spans="1:29" ht="12.75" customHeight="1" x14ac:dyDescent="0.2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</row>
    <row r="22" spans="1:29" ht="12.75" customHeight="1" x14ac:dyDescent="0.2">
      <c r="A22" s="230" t="s">
        <v>120</v>
      </c>
      <c r="B22" s="20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</row>
    <row r="23" spans="1:29" ht="12.75" customHeight="1" x14ac:dyDescent="0.2">
      <c r="A23" s="138" t="s">
        <v>146</v>
      </c>
      <c r="B23" s="138" t="s">
        <v>82</v>
      </c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</row>
    <row r="24" spans="1:29" ht="12.75" customHeight="1" x14ac:dyDescent="0.2">
      <c r="A24" s="135" t="s">
        <v>147</v>
      </c>
      <c r="B24" s="139">
        <v>16000000</v>
      </c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</row>
    <row r="25" spans="1:29" ht="12.75" customHeight="1" x14ac:dyDescent="0.2">
      <c r="A25" s="135" t="s">
        <v>148</v>
      </c>
      <c r="B25" s="139">
        <v>8000000</v>
      </c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</row>
    <row r="26" spans="1:29" ht="12.75" customHeight="1" x14ac:dyDescent="0.2">
      <c r="A26" s="135" t="s">
        <v>149</v>
      </c>
      <c r="B26" s="139">
        <v>3000000</v>
      </c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</row>
    <row r="27" spans="1:29" ht="12.75" customHeight="1" x14ac:dyDescent="0.2">
      <c r="A27" s="135" t="s">
        <v>150</v>
      </c>
      <c r="B27" s="139">
        <v>2000000</v>
      </c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</row>
    <row r="28" spans="1:29" ht="12.75" customHeight="1" x14ac:dyDescent="0.2">
      <c r="A28" s="135" t="s">
        <v>151</v>
      </c>
      <c r="B28" s="139">
        <v>3000000</v>
      </c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</row>
    <row r="29" spans="1:29" ht="12.75" customHeight="1" x14ac:dyDescent="0.2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</row>
    <row r="30" spans="1:29" ht="12.75" customHeight="1" x14ac:dyDescent="0.2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</row>
    <row r="31" spans="1:29" ht="12.75" customHeight="1" x14ac:dyDescent="0.2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</row>
    <row r="32" spans="1:29" ht="12.75" customHeight="1" x14ac:dyDescent="0.2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</row>
    <row r="33" spans="1:29" ht="12.75" customHeight="1" x14ac:dyDescent="0.2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</row>
    <row r="34" spans="1:29" ht="12.75" customHeight="1" x14ac:dyDescent="0.2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</row>
    <row r="35" spans="1:29" ht="12.75" customHeight="1" x14ac:dyDescent="0.2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</row>
    <row r="36" spans="1:29" ht="12.75" customHeight="1" x14ac:dyDescent="0.2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</row>
    <row r="37" spans="1:29" ht="12.75" customHeight="1" x14ac:dyDescent="0.2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</row>
    <row r="38" spans="1:29" ht="12.75" customHeight="1" x14ac:dyDescent="0.2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</row>
    <row r="39" spans="1:29" ht="12.75" customHeight="1" x14ac:dyDescent="0.2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</row>
    <row r="40" spans="1:29" ht="12.75" customHeight="1" x14ac:dyDescent="0.2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</row>
    <row r="41" spans="1:29" ht="12.75" customHeight="1" x14ac:dyDescent="0.2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</row>
    <row r="42" spans="1:29" ht="12.75" customHeight="1" x14ac:dyDescent="0.2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</row>
    <row r="43" spans="1:29" ht="12.75" customHeight="1" x14ac:dyDescent="0.2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</row>
    <row r="44" spans="1:29" ht="12.75" customHeight="1" x14ac:dyDescent="0.2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</row>
    <row r="45" spans="1:29" ht="12.75" customHeight="1" x14ac:dyDescent="0.2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</row>
    <row r="46" spans="1:29" ht="12.75" customHeight="1" x14ac:dyDescent="0.2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</row>
    <row r="47" spans="1:29" ht="12.75" customHeight="1" x14ac:dyDescent="0.2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</row>
    <row r="48" spans="1:29" ht="12.75" customHeight="1" x14ac:dyDescent="0.2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</row>
    <row r="49" spans="1:29" ht="12.75" customHeight="1" x14ac:dyDescent="0.2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</row>
    <row r="50" spans="1:29" ht="12.75" customHeight="1" x14ac:dyDescent="0.2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</row>
    <row r="51" spans="1:29" ht="12.75" customHeight="1" x14ac:dyDescent="0.2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</row>
    <row r="52" spans="1:29" ht="12.75" customHeight="1" x14ac:dyDescent="0.2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</row>
    <row r="53" spans="1:29" ht="12.75" customHeight="1" x14ac:dyDescent="0.2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</row>
    <row r="54" spans="1:29" ht="12.75" customHeight="1" x14ac:dyDescent="0.2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</row>
    <row r="55" spans="1:29" ht="12.75" customHeight="1" x14ac:dyDescent="0.2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</row>
    <row r="56" spans="1:29" ht="12.75" customHeight="1" x14ac:dyDescent="0.2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</row>
    <row r="57" spans="1:29" ht="12.75" customHeight="1" x14ac:dyDescent="0.2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</row>
    <row r="58" spans="1:29" ht="12.75" customHeight="1" x14ac:dyDescent="0.2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</row>
    <row r="59" spans="1:29" ht="12.75" customHeight="1" x14ac:dyDescent="0.2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</row>
    <row r="60" spans="1:29" ht="12.75" customHeight="1" x14ac:dyDescent="0.2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</row>
    <row r="61" spans="1:29" ht="12.75" customHeight="1" x14ac:dyDescent="0.2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</row>
    <row r="62" spans="1:29" ht="12.75" customHeight="1" x14ac:dyDescent="0.2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</row>
    <row r="63" spans="1:29" ht="12.75" customHeight="1" x14ac:dyDescent="0.2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</row>
    <row r="64" spans="1:29" ht="12.75" customHeight="1" x14ac:dyDescent="0.2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</row>
    <row r="65" spans="1:29" ht="12.75" customHeight="1" x14ac:dyDescent="0.2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</row>
    <row r="66" spans="1:29" ht="12.75" customHeight="1" x14ac:dyDescent="0.2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</row>
    <row r="67" spans="1:29" ht="12.75" customHeight="1" x14ac:dyDescent="0.2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</row>
    <row r="68" spans="1:29" ht="12.75" customHeight="1" x14ac:dyDescent="0.2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</row>
    <row r="69" spans="1:29" ht="12.75" customHeight="1" x14ac:dyDescent="0.2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</row>
    <row r="70" spans="1:29" ht="12.75" customHeight="1" x14ac:dyDescent="0.2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</row>
    <row r="71" spans="1:29" ht="12.75" customHeight="1" x14ac:dyDescent="0.2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</row>
    <row r="72" spans="1:29" ht="12.75" customHeight="1" x14ac:dyDescent="0.2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</row>
    <row r="73" spans="1:29" ht="12.75" customHeight="1" x14ac:dyDescent="0.2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</row>
    <row r="74" spans="1:29" ht="12.75" customHeight="1" x14ac:dyDescent="0.2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</row>
    <row r="75" spans="1:29" ht="12.75" customHeight="1" x14ac:dyDescent="0.2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</row>
    <row r="76" spans="1:29" ht="12.75" customHeight="1" x14ac:dyDescent="0.2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</row>
    <row r="77" spans="1:29" ht="12.75" customHeight="1" x14ac:dyDescent="0.2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</row>
    <row r="78" spans="1:29" ht="12.75" customHeight="1" x14ac:dyDescent="0.2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</row>
    <row r="79" spans="1:29" ht="12.75" customHeight="1" x14ac:dyDescent="0.2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</row>
    <row r="80" spans="1:29" ht="12.75" customHeight="1" x14ac:dyDescent="0.2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</row>
    <row r="81" spans="1:29" ht="12.75" customHeight="1" x14ac:dyDescent="0.2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</row>
    <row r="82" spans="1:29" ht="12.75" customHeight="1" x14ac:dyDescent="0.2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</row>
    <row r="83" spans="1:29" ht="12.75" customHeight="1" x14ac:dyDescent="0.2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</row>
    <row r="84" spans="1:29" ht="12.75" customHeight="1" x14ac:dyDescent="0.2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</row>
    <row r="85" spans="1:29" ht="12.75" customHeight="1" x14ac:dyDescent="0.2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</row>
    <row r="86" spans="1:29" ht="12.75" customHeight="1" x14ac:dyDescent="0.2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</row>
    <row r="87" spans="1:29" ht="12.75" customHeight="1" x14ac:dyDescent="0.2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</row>
    <row r="88" spans="1:29" ht="12.75" customHeight="1" x14ac:dyDescent="0.2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</row>
    <row r="89" spans="1:29" ht="12.75" customHeight="1" x14ac:dyDescent="0.2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</row>
    <row r="90" spans="1:29" ht="12.75" customHeight="1" x14ac:dyDescent="0.2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</row>
    <row r="91" spans="1:29" ht="12.75" customHeight="1" x14ac:dyDescent="0.2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</row>
    <row r="92" spans="1:29" ht="12.75" customHeight="1" x14ac:dyDescent="0.2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</row>
    <row r="93" spans="1:29" ht="12.75" customHeight="1" x14ac:dyDescent="0.2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</row>
    <row r="94" spans="1:29" ht="12.75" customHeight="1" x14ac:dyDescent="0.2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</row>
    <row r="95" spans="1:29" ht="12.75" customHeight="1" x14ac:dyDescent="0.2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</row>
    <row r="96" spans="1:29" ht="12.75" customHeight="1" x14ac:dyDescent="0.2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</row>
    <row r="97" spans="1:29" ht="12.75" customHeight="1" x14ac:dyDescent="0.2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</row>
    <row r="98" spans="1:29" ht="12.75" customHeight="1" x14ac:dyDescent="0.2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</row>
    <row r="99" spans="1:29" ht="12.75" customHeight="1" x14ac:dyDescent="0.2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</row>
    <row r="100" spans="1:29" ht="12.75" customHeight="1" x14ac:dyDescent="0.2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</row>
    <row r="101" spans="1:29" ht="12.75" customHeight="1" x14ac:dyDescent="0.2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</row>
    <row r="102" spans="1:29" ht="12.75" customHeight="1" x14ac:dyDescent="0.2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</row>
    <row r="103" spans="1:29" ht="12.75" customHeight="1" x14ac:dyDescent="0.2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</row>
    <row r="104" spans="1:29" ht="12.75" customHeight="1" x14ac:dyDescent="0.2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</row>
    <row r="105" spans="1:29" ht="12.75" customHeight="1" x14ac:dyDescent="0.2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</row>
    <row r="106" spans="1:29" ht="12.75" customHeight="1" x14ac:dyDescent="0.2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</row>
    <row r="107" spans="1:29" ht="12.75" customHeight="1" x14ac:dyDescent="0.2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</row>
    <row r="108" spans="1:29" ht="12.75" customHeight="1" x14ac:dyDescent="0.2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</row>
    <row r="109" spans="1:29" ht="12.75" customHeight="1" x14ac:dyDescent="0.2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</row>
    <row r="110" spans="1:29" ht="12.75" customHeight="1" x14ac:dyDescent="0.2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</row>
    <row r="111" spans="1:29" ht="12.75" customHeight="1" x14ac:dyDescent="0.2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</row>
    <row r="112" spans="1:29" ht="12.75" customHeight="1" x14ac:dyDescent="0.2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</row>
    <row r="113" spans="1:29" ht="12.75" customHeight="1" x14ac:dyDescent="0.2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</row>
    <row r="114" spans="1:29" ht="12.75" customHeight="1" x14ac:dyDescent="0.2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</row>
    <row r="115" spans="1:29" ht="12.75" customHeight="1" x14ac:dyDescent="0.2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</row>
    <row r="116" spans="1:29" ht="12.75" customHeight="1" x14ac:dyDescent="0.2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</row>
    <row r="117" spans="1:29" ht="12.75" customHeight="1" x14ac:dyDescent="0.2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</row>
    <row r="118" spans="1:29" ht="12.75" customHeight="1" x14ac:dyDescent="0.2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</row>
    <row r="119" spans="1:29" ht="12.75" customHeight="1" x14ac:dyDescent="0.2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</row>
    <row r="120" spans="1:29" ht="12.75" customHeight="1" x14ac:dyDescent="0.2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</row>
    <row r="121" spans="1:29" ht="12.75" customHeight="1" x14ac:dyDescent="0.2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</row>
    <row r="122" spans="1:29" ht="12.75" customHeight="1" x14ac:dyDescent="0.2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</row>
    <row r="123" spans="1:29" ht="12.75" customHeight="1" x14ac:dyDescent="0.2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</row>
    <row r="124" spans="1:29" ht="12.75" customHeight="1" x14ac:dyDescent="0.2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</row>
    <row r="125" spans="1:29" ht="12.75" customHeight="1" x14ac:dyDescent="0.2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</row>
    <row r="126" spans="1:29" ht="12.75" customHeight="1" x14ac:dyDescent="0.2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</row>
    <row r="127" spans="1:29" ht="12.75" customHeight="1" x14ac:dyDescent="0.2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</row>
    <row r="128" spans="1:29" ht="12.75" customHeight="1" x14ac:dyDescent="0.2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</row>
    <row r="129" spans="1:29" ht="12.75" customHeight="1" x14ac:dyDescent="0.2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</row>
    <row r="130" spans="1:29" ht="12.75" customHeight="1" x14ac:dyDescent="0.2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</row>
    <row r="131" spans="1:29" ht="12.75" customHeight="1" x14ac:dyDescent="0.2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</row>
    <row r="132" spans="1:29" ht="12.75" customHeight="1" x14ac:dyDescent="0.2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</row>
    <row r="133" spans="1:29" ht="12.75" customHeight="1" x14ac:dyDescent="0.2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</row>
    <row r="134" spans="1:29" ht="12.75" customHeight="1" x14ac:dyDescent="0.2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</row>
    <row r="135" spans="1:29" ht="12.75" customHeight="1" x14ac:dyDescent="0.2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</row>
    <row r="136" spans="1:29" ht="12.75" customHeight="1" x14ac:dyDescent="0.2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</row>
    <row r="137" spans="1:29" ht="12.75" customHeight="1" x14ac:dyDescent="0.2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</row>
    <row r="138" spans="1:29" ht="12.75" customHeight="1" x14ac:dyDescent="0.2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</row>
    <row r="139" spans="1:29" ht="12.75" customHeight="1" x14ac:dyDescent="0.2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</row>
    <row r="140" spans="1:29" ht="12.75" customHeight="1" x14ac:dyDescent="0.2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</row>
    <row r="141" spans="1:29" ht="12.75" customHeight="1" x14ac:dyDescent="0.2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</row>
    <row r="142" spans="1:29" ht="12.75" customHeight="1" x14ac:dyDescent="0.2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</row>
    <row r="143" spans="1:29" ht="12.75" customHeight="1" x14ac:dyDescent="0.2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</row>
    <row r="144" spans="1:29" ht="12.75" customHeight="1" x14ac:dyDescent="0.2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</row>
    <row r="145" spans="1:29" ht="12.75" customHeight="1" x14ac:dyDescent="0.2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</row>
    <row r="146" spans="1:29" ht="12.75" customHeight="1" x14ac:dyDescent="0.2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</row>
    <row r="147" spans="1:29" ht="12.75" customHeight="1" x14ac:dyDescent="0.2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</row>
    <row r="148" spans="1:29" ht="12.75" customHeight="1" x14ac:dyDescent="0.2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</row>
    <row r="149" spans="1:29" ht="12.75" customHeight="1" x14ac:dyDescent="0.2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</row>
    <row r="150" spans="1:29" ht="12.75" customHeight="1" x14ac:dyDescent="0.2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</row>
    <row r="151" spans="1:29" ht="12.75" customHeight="1" x14ac:dyDescent="0.2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</row>
    <row r="152" spans="1:29" ht="12.75" customHeight="1" x14ac:dyDescent="0.2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</row>
    <row r="153" spans="1:29" ht="12.75" customHeight="1" x14ac:dyDescent="0.2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</row>
    <row r="154" spans="1:29" ht="12.75" customHeight="1" x14ac:dyDescent="0.2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</row>
    <row r="155" spans="1:29" ht="12.75" customHeight="1" x14ac:dyDescent="0.2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</row>
    <row r="156" spans="1:29" ht="12.75" customHeight="1" x14ac:dyDescent="0.2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</row>
    <row r="157" spans="1:29" ht="12.75" customHeight="1" x14ac:dyDescent="0.2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</row>
    <row r="158" spans="1:29" ht="12.75" customHeight="1" x14ac:dyDescent="0.2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</row>
    <row r="159" spans="1:29" ht="12.75" customHeight="1" x14ac:dyDescent="0.2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</row>
    <row r="160" spans="1:29" ht="12.75" customHeight="1" x14ac:dyDescent="0.2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</row>
    <row r="161" spans="1:29" ht="12.75" customHeight="1" x14ac:dyDescent="0.2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</row>
    <row r="162" spans="1:29" ht="12.75" customHeight="1" x14ac:dyDescent="0.2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</row>
    <row r="163" spans="1:29" ht="12.75" customHeight="1" x14ac:dyDescent="0.2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</row>
    <row r="164" spans="1:29" ht="12.75" customHeight="1" x14ac:dyDescent="0.2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</row>
    <row r="165" spans="1:29" ht="12.75" customHeight="1" x14ac:dyDescent="0.2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</row>
    <row r="166" spans="1:29" ht="12.75" customHeight="1" x14ac:dyDescent="0.2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</row>
    <row r="167" spans="1:29" ht="12.75" customHeight="1" x14ac:dyDescent="0.2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</row>
    <row r="168" spans="1:29" ht="12.75" customHeight="1" x14ac:dyDescent="0.2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</row>
    <row r="169" spans="1:29" ht="12.75" customHeight="1" x14ac:dyDescent="0.2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</row>
    <row r="170" spans="1:29" ht="12.75" customHeight="1" x14ac:dyDescent="0.2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</row>
    <row r="171" spans="1:29" ht="12.75" customHeight="1" x14ac:dyDescent="0.2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</row>
    <row r="172" spans="1:29" ht="12.75" customHeight="1" x14ac:dyDescent="0.2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</row>
    <row r="173" spans="1:29" ht="12.75" customHeight="1" x14ac:dyDescent="0.2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</row>
    <row r="174" spans="1:29" ht="12.75" customHeight="1" x14ac:dyDescent="0.2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</row>
    <row r="175" spans="1:29" ht="12.75" customHeight="1" x14ac:dyDescent="0.2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</row>
    <row r="176" spans="1:29" ht="12.75" customHeight="1" x14ac:dyDescent="0.2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</row>
    <row r="177" spans="1:29" ht="12.75" customHeight="1" x14ac:dyDescent="0.2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</row>
    <row r="178" spans="1:29" ht="12.75" customHeight="1" x14ac:dyDescent="0.2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</row>
    <row r="179" spans="1:29" ht="12.75" customHeight="1" x14ac:dyDescent="0.2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</row>
    <row r="180" spans="1:29" ht="12.75" customHeight="1" x14ac:dyDescent="0.2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</row>
    <row r="181" spans="1:29" ht="12.75" customHeight="1" x14ac:dyDescent="0.2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</row>
    <row r="182" spans="1:29" ht="12.75" customHeight="1" x14ac:dyDescent="0.2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</row>
    <row r="183" spans="1:29" ht="12.75" customHeight="1" x14ac:dyDescent="0.2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</row>
    <row r="184" spans="1:29" ht="12.75" customHeight="1" x14ac:dyDescent="0.2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</row>
    <row r="185" spans="1:29" ht="12.75" customHeight="1" x14ac:dyDescent="0.2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</row>
    <row r="186" spans="1:29" ht="12.75" customHeight="1" x14ac:dyDescent="0.2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</row>
    <row r="187" spans="1:29" ht="12.75" customHeight="1" x14ac:dyDescent="0.2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</row>
    <row r="188" spans="1:29" ht="12.75" customHeight="1" x14ac:dyDescent="0.2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</row>
    <row r="189" spans="1:29" ht="12.75" customHeight="1" x14ac:dyDescent="0.2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</row>
    <row r="190" spans="1:29" ht="12.75" customHeight="1" x14ac:dyDescent="0.2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</row>
    <row r="191" spans="1:29" ht="12.75" customHeight="1" x14ac:dyDescent="0.2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</row>
    <row r="192" spans="1:29" ht="12.75" customHeight="1" x14ac:dyDescent="0.2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</row>
    <row r="193" spans="1:29" ht="12.75" customHeight="1" x14ac:dyDescent="0.2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</row>
    <row r="194" spans="1:29" ht="12.75" customHeight="1" x14ac:dyDescent="0.2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</row>
    <row r="195" spans="1:29" ht="12.75" customHeight="1" x14ac:dyDescent="0.2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</row>
    <row r="196" spans="1:29" ht="12.75" customHeight="1" x14ac:dyDescent="0.2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</row>
    <row r="197" spans="1:29" ht="12.75" customHeight="1" x14ac:dyDescent="0.2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</row>
    <row r="198" spans="1:29" ht="12.75" customHeight="1" x14ac:dyDescent="0.2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</row>
    <row r="199" spans="1:29" ht="12.75" customHeight="1" x14ac:dyDescent="0.2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</row>
    <row r="200" spans="1:29" ht="12.75" customHeight="1" x14ac:dyDescent="0.2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</row>
    <row r="201" spans="1:29" ht="12.75" customHeight="1" x14ac:dyDescent="0.2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</row>
    <row r="202" spans="1:29" ht="12.75" customHeight="1" x14ac:dyDescent="0.2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</row>
    <row r="203" spans="1:29" ht="12.75" customHeight="1" x14ac:dyDescent="0.2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</row>
    <row r="204" spans="1:29" ht="12.75" customHeight="1" x14ac:dyDescent="0.2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</row>
    <row r="205" spans="1:29" ht="12.75" customHeight="1" x14ac:dyDescent="0.2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</row>
    <row r="206" spans="1:29" ht="12.75" customHeight="1" x14ac:dyDescent="0.2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</row>
    <row r="207" spans="1:29" ht="12.75" customHeight="1" x14ac:dyDescent="0.2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</row>
    <row r="208" spans="1:29" ht="12.75" customHeight="1" x14ac:dyDescent="0.2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</row>
    <row r="209" spans="1:29" ht="12.75" customHeight="1" x14ac:dyDescent="0.2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</row>
    <row r="210" spans="1:29" ht="12.75" customHeight="1" x14ac:dyDescent="0.2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</row>
    <row r="211" spans="1:29" ht="12.75" customHeight="1" x14ac:dyDescent="0.2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</row>
    <row r="212" spans="1:29" ht="12.75" customHeight="1" x14ac:dyDescent="0.2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</row>
    <row r="213" spans="1:29" ht="12.75" customHeight="1" x14ac:dyDescent="0.2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</row>
    <row r="214" spans="1:29" ht="12.75" customHeight="1" x14ac:dyDescent="0.2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</row>
    <row r="215" spans="1:29" ht="12.75" customHeight="1" x14ac:dyDescent="0.2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</row>
    <row r="216" spans="1:29" ht="12.75" customHeight="1" x14ac:dyDescent="0.2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</row>
    <row r="217" spans="1:29" ht="12.75" customHeight="1" x14ac:dyDescent="0.2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</row>
    <row r="218" spans="1:29" ht="12.75" customHeight="1" x14ac:dyDescent="0.2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</row>
    <row r="219" spans="1:29" ht="12.75" customHeight="1" x14ac:dyDescent="0.2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</row>
    <row r="220" spans="1:29" ht="12.75" customHeight="1" x14ac:dyDescent="0.2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</row>
    <row r="221" spans="1:29" ht="12.75" customHeight="1" x14ac:dyDescent="0.2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</row>
    <row r="222" spans="1:29" ht="12.75" customHeight="1" x14ac:dyDescent="0.2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</row>
    <row r="223" spans="1:29" ht="12.75" customHeight="1" x14ac:dyDescent="0.2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</row>
    <row r="224" spans="1:29" ht="12.75" customHeight="1" x14ac:dyDescent="0.2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</row>
    <row r="225" spans="1:29" ht="12.75" customHeight="1" x14ac:dyDescent="0.2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</row>
    <row r="226" spans="1:29" ht="12.75" customHeight="1" x14ac:dyDescent="0.2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</row>
    <row r="227" spans="1:29" ht="12.75" customHeight="1" x14ac:dyDescent="0.2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</row>
    <row r="228" spans="1:29" ht="12.75" customHeight="1" x14ac:dyDescent="0.2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</row>
    <row r="229" spans="1:29" ht="12.75" customHeight="1" x14ac:dyDescent="0.2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</row>
    <row r="230" spans="1:29" ht="12.75" customHeight="1" x14ac:dyDescent="0.2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</row>
    <row r="231" spans="1:29" ht="12.75" customHeight="1" x14ac:dyDescent="0.2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</row>
    <row r="232" spans="1:29" ht="12.75" customHeight="1" x14ac:dyDescent="0.2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</row>
    <row r="233" spans="1:29" ht="12.75" customHeight="1" x14ac:dyDescent="0.2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</row>
    <row r="234" spans="1:29" ht="12.75" customHeight="1" x14ac:dyDescent="0.2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</row>
    <row r="235" spans="1:29" ht="12.75" customHeight="1" x14ac:dyDescent="0.2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</row>
    <row r="236" spans="1:29" ht="12.75" customHeight="1" x14ac:dyDescent="0.2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</row>
    <row r="237" spans="1:29" ht="12.75" customHeight="1" x14ac:dyDescent="0.2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</row>
    <row r="238" spans="1:29" ht="12.75" customHeight="1" x14ac:dyDescent="0.2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</row>
    <row r="239" spans="1:29" ht="12.75" customHeight="1" x14ac:dyDescent="0.2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</row>
    <row r="240" spans="1:29" ht="12.75" customHeight="1" x14ac:dyDescent="0.2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</row>
    <row r="241" spans="1:29" ht="12.75" customHeight="1" x14ac:dyDescent="0.2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</row>
    <row r="242" spans="1:29" ht="12.75" customHeight="1" x14ac:dyDescent="0.2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</row>
    <row r="243" spans="1:29" ht="12.75" customHeight="1" x14ac:dyDescent="0.2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</row>
    <row r="244" spans="1:29" ht="12.75" customHeight="1" x14ac:dyDescent="0.2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</row>
    <row r="245" spans="1:29" ht="12.75" customHeight="1" x14ac:dyDescent="0.2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</row>
    <row r="246" spans="1:29" ht="12.75" customHeight="1" x14ac:dyDescent="0.2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</row>
    <row r="247" spans="1:29" ht="12.75" customHeight="1" x14ac:dyDescent="0.2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</row>
    <row r="248" spans="1:29" ht="12.75" customHeight="1" x14ac:dyDescent="0.2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</row>
    <row r="249" spans="1:29" ht="12.75" customHeight="1" x14ac:dyDescent="0.2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</row>
    <row r="250" spans="1:29" ht="12.75" customHeight="1" x14ac:dyDescent="0.2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</row>
    <row r="251" spans="1:29" ht="12.75" customHeight="1" x14ac:dyDescent="0.2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</row>
    <row r="252" spans="1:29" ht="12.75" customHeight="1" x14ac:dyDescent="0.2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</row>
    <row r="253" spans="1:29" ht="12.75" customHeight="1" x14ac:dyDescent="0.2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</row>
    <row r="254" spans="1:29" ht="12.75" customHeight="1" x14ac:dyDescent="0.2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</row>
    <row r="255" spans="1:29" ht="12.75" customHeight="1" x14ac:dyDescent="0.2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</row>
    <row r="256" spans="1:29" ht="12.75" customHeight="1" x14ac:dyDescent="0.2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</row>
    <row r="257" spans="1:29" ht="12.75" customHeight="1" x14ac:dyDescent="0.2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</row>
    <row r="258" spans="1:29" ht="12.75" customHeight="1" x14ac:dyDescent="0.2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</row>
    <row r="259" spans="1:29" ht="12.75" customHeight="1" x14ac:dyDescent="0.2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</row>
    <row r="260" spans="1:29" ht="12.75" customHeight="1" x14ac:dyDescent="0.2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</row>
    <row r="261" spans="1:29" ht="12.75" customHeight="1" x14ac:dyDescent="0.2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</row>
    <row r="262" spans="1:29" ht="12.75" customHeight="1" x14ac:dyDescent="0.2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</row>
    <row r="263" spans="1:29" ht="12.75" customHeight="1" x14ac:dyDescent="0.2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</row>
    <row r="264" spans="1:29" ht="12.75" customHeight="1" x14ac:dyDescent="0.2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</row>
    <row r="265" spans="1:29" ht="12.75" customHeight="1" x14ac:dyDescent="0.2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</row>
    <row r="266" spans="1:29" ht="12.75" customHeight="1" x14ac:dyDescent="0.2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</row>
    <row r="267" spans="1:29" ht="12.75" customHeight="1" x14ac:dyDescent="0.2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</row>
    <row r="268" spans="1:29" ht="12.75" customHeight="1" x14ac:dyDescent="0.2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</row>
    <row r="269" spans="1:29" ht="12.75" customHeight="1" x14ac:dyDescent="0.2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</row>
    <row r="270" spans="1:29" ht="12.75" customHeight="1" x14ac:dyDescent="0.2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</row>
    <row r="271" spans="1:29" ht="12.75" customHeight="1" x14ac:dyDescent="0.2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</row>
    <row r="272" spans="1:29" ht="12.75" customHeight="1" x14ac:dyDescent="0.2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</row>
    <row r="273" spans="1:29" ht="12.75" customHeight="1" x14ac:dyDescent="0.2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</row>
    <row r="274" spans="1:29" ht="12.75" customHeight="1" x14ac:dyDescent="0.2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</row>
    <row r="275" spans="1:29" ht="12.75" customHeight="1" x14ac:dyDescent="0.2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</row>
    <row r="276" spans="1:29" ht="12.75" customHeight="1" x14ac:dyDescent="0.2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</row>
    <row r="277" spans="1:29" ht="12.75" customHeight="1" x14ac:dyDescent="0.2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</row>
    <row r="278" spans="1:29" ht="12.75" customHeight="1" x14ac:dyDescent="0.2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</row>
    <row r="279" spans="1:29" ht="12.75" customHeight="1" x14ac:dyDescent="0.2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</row>
    <row r="280" spans="1:29" ht="12.75" customHeight="1" x14ac:dyDescent="0.2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</row>
    <row r="281" spans="1:29" ht="12.75" customHeight="1" x14ac:dyDescent="0.2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</row>
    <row r="282" spans="1:29" ht="12.75" customHeight="1" x14ac:dyDescent="0.2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</row>
    <row r="283" spans="1:29" ht="12.75" customHeight="1" x14ac:dyDescent="0.2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</row>
    <row r="284" spans="1:29" ht="12.75" customHeight="1" x14ac:dyDescent="0.2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</row>
    <row r="285" spans="1:29" ht="12.75" customHeight="1" x14ac:dyDescent="0.2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</row>
    <row r="286" spans="1:29" ht="12.75" customHeight="1" x14ac:dyDescent="0.2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</row>
    <row r="287" spans="1:29" ht="12.75" customHeight="1" x14ac:dyDescent="0.2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</row>
    <row r="288" spans="1:29" ht="12.75" customHeight="1" x14ac:dyDescent="0.2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</row>
    <row r="289" spans="1:29" ht="12.75" customHeight="1" x14ac:dyDescent="0.2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</row>
    <row r="290" spans="1:29" ht="12.75" customHeight="1" x14ac:dyDescent="0.2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</row>
    <row r="291" spans="1:29" ht="12.75" customHeight="1" x14ac:dyDescent="0.2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</row>
    <row r="292" spans="1:29" ht="12.75" customHeight="1" x14ac:dyDescent="0.2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</row>
    <row r="293" spans="1:29" ht="12.75" customHeight="1" x14ac:dyDescent="0.2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</row>
    <row r="294" spans="1:29" ht="12.75" customHeight="1" x14ac:dyDescent="0.2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</row>
    <row r="295" spans="1:29" ht="12.75" customHeight="1" x14ac:dyDescent="0.2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</row>
    <row r="296" spans="1:29" ht="12.75" customHeight="1" x14ac:dyDescent="0.2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</row>
    <row r="297" spans="1:29" ht="12.75" customHeight="1" x14ac:dyDescent="0.2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</row>
    <row r="298" spans="1:29" ht="12.75" customHeight="1" x14ac:dyDescent="0.2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</row>
    <row r="299" spans="1:29" ht="12.75" customHeight="1" x14ac:dyDescent="0.2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</row>
    <row r="300" spans="1:29" ht="12.75" customHeight="1" x14ac:dyDescent="0.2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</row>
    <row r="301" spans="1:29" ht="12.75" customHeight="1" x14ac:dyDescent="0.2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</row>
    <row r="302" spans="1:29" ht="12.75" customHeight="1" x14ac:dyDescent="0.2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</row>
    <row r="303" spans="1:29" ht="12.75" customHeight="1" x14ac:dyDescent="0.2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</row>
    <row r="304" spans="1:29" ht="12.75" customHeight="1" x14ac:dyDescent="0.2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</row>
    <row r="305" spans="1:29" ht="12.75" customHeight="1" x14ac:dyDescent="0.2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</row>
    <row r="306" spans="1:29" ht="12.75" customHeight="1" x14ac:dyDescent="0.2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</row>
    <row r="307" spans="1:29" ht="12.75" customHeight="1" x14ac:dyDescent="0.2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</row>
    <row r="308" spans="1:29" ht="12.75" customHeight="1" x14ac:dyDescent="0.2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</row>
    <row r="309" spans="1:29" ht="12.75" customHeight="1" x14ac:dyDescent="0.2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</row>
    <row r="310" spans="1:29" ht="12.75" customHeight="1" x14ac:dyDescent="0.2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</row>
    <row r="311" spans="1:29" ht="12.75" customHeight="1" x14ac:dyDescent="0.2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</row>
    <row r="312" spans="1:29" ht="12.75" customHeight="1" x14ac:dyDescent="0.2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</row>
    <row r="313" spans="1:29" ht="12.75" customHeight="1" x14ac:dyDescent="0.2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</row>
    <row r="314" spans="1:29" ht="12.75" customHeight="1" x14ac:dyDescent="0.2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</row>
    <row r="315" spans="1:29" ht="12.75" customHeight="1" x14ac:dyDescent="0.2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</row>
    <row r="316" spans="1:29" ht="12.75" customHeight="1" x14ac:dyDescent="0.2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</row>
    <row r="317" spans="1:29" ht="12.75" customHeight="1" x14ac:dyDescent="0.2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</row>
    <row r="318" spans="1:29" ht="12.75" customHeight="1" x14ac:dyDescent="0.2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</row>
    <row r="319" spans="1:29" ht="12.75" customHeight="1" x14ac:dyDescent="0.2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</row>
    <row r="320" spans="1:29" ht="12.75" customHeight="1" x14ac:dyDescent="0.2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</row>
    <row r="321" spans="1:29" ht="12.75" customHeight="1" x14ac:dyDescent="0.2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</row>
    <row r="322" spans="1:29" ht="12.75" customHeight="1" x14ac:dyDescent="0.2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</row>
    <row r="323" spans="1:29" ht="12.75" customHeight="1" x14ac:dyDescent="0.2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</row>
    <row r="324" spans="1:29" ht="12.75" customHeight="1" x14ac:dyDescent="0.2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</row>
    <row r="325" spans="1:29" ht="12.75" customHeight="1" x14ac:dyDescent="0.2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</row>
    <row r="326" spans="1:29" ht="12.75" customHeight="1" x14ac:dyDescent="0.2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</row>
    <row r="327" spans="1:29" ht="12.75" customHeight="1" x14ac:dyDescent="0.2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</row>
    <row r="328" spans="1:29" ht="12.75" customHeight="1" x14ac:dyDescent="0.2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</row>
    <row r="329" spans="1:29" ht="12.75" customHeight="1" x14ac:dyDescent="0.2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</row>
    <row r="330" spans="1:29" ht="12.75" customHeight="1" x14ac:dyDescent="0.2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</row>
    <row r="331" spans="1:29" ht="12.75" customHeight="1" x14ac:dyDescent="0.2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</row>
    <row r="332" spans="1:29" ht="12.75" customHeight="1" x14ac:dyDescent="0.2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</row>
    <row r="333" spans="1:29" ht="12.75" customHeight="1" x14ac:dyDescent="0.2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</row>
    <row r="334" spans="1:29" ht="12.75" customHeight="1" x14ac:dyDescent="0.2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</row>
    <row r="335" spans="1:29" ht="12.75" customHeight="1" x14ac:dyDescent="0.2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</row>
    <row r="336" spans="1:29" ht="12.75" customHeight="1" x14ac:dyDescent="0.2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</row>
    <row r="337" spans="1:29" ht="12.75" customHeight="1" x14ac:dyDescent="0.2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</row>
    <row r="338" spans="1:29" ht="12.75" customHeight="1" x14ac:dyDescent="0.2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</row>
    <row r="339" spans="1:29" ht="12.75" customHeight="1" x14ac:dyDescent="0.2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</row>
    <row r="340" spans="1:29" ht="12.75" customHeight="1" x14ac:dyDescent="0.2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</row>
    <row r="341" spans="1:29" ht="12.75" customHeight="1" x14ac:dyDescent="0.2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</row>
    <row r="342" spans="1:29" ht="12.75" customHeight="1" x14ac:dyDescent="0.2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</row>
    <row r="343" spans="1:29" ht="12.75" customHeight="1" x14ac:dyDescent="0.2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</row>
    <row r="344" spans="1:29" ht="12.75" customHeight="1" x14ac:dyDescent="0.2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</row>
    <row r="345" spans="1:29" ht="12.75" customHeight="1" x14ac:dyDescent="0.2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</row>
    <row r="346" spans="1:29" ht="12.75" customHeight="1" x14ac:dyDescent="0.2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</row>
    <row r="347" spans="1:29" ht="12.75" customHeight="1" x14ac:dyDescent="0.2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</row>
    <row r="348" spans="1:29" ht="12.75" customHeight="1" x14ac:dyDescent="0.2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</row>
    <row r="349" spans="1:29" ht="12.75" customHeight="1" x14ac:dyDescent="0.2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</row>
    <row r="350" spans="1:29" ht="12.75" customHeight="1" x14ac:dyDescent="0.2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</row>
    <row r="351" spans="1:29" ht="12.75" customHeight="1" x14ac:dyDescent="0.2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</row>
    <row r="352" spans="1:29" ht="12.75" customHeight="1" x14ac:dyDescent="0.2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</row>
    <row r="353" spans="1:29" ht="12.75" customHeight="1" x14ac:dyDescent="0.2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</row>
    <row r="354" spans="1:29" ht="12.75" customHeight="1" x14ac:dyDescent="0.2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</row>
    <row r="355" spans="1:29" ht="12.75" customHeight="1" x14ac:dyDescent="0.2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</row>
    <row r="356" spans="1:29" ht="12.75" customHeight="1" x14ac:dyDescent="0.2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</row>
    <row r="357" spans="1:29" ht="12.75" customHeight="1" x14ac:dyDescent="0.2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</row>
    <row r="358" spans="1:29" ht="12.75" customHeight="1" x14ac:dyDescent="0.2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</row>
    <row r="359" spans="1:29" ht="12.75" customHeight="1" x14ac:dyDescent="0.2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</row>
    <row r="360" spans="1:29" ht="12.75" customHeight="1" x14ac:dyDescent="0.2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</row>
    <row r="361" spans="1:29" ht="12.75" customHeight="1" x14ac:dyDescent="0.2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</row>
    <row r="362" spans="1:29" ht="12.75" customHeight="1" x14ac:dyDescent="0.2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</row>
    <row r="363" spans="1:29" ht="12.75" customHeight="1" x14ac:dyDescent="0.2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</row>
    <row r="364" spans="1:29" ht="12.75" customHeight="1" x14ac:dyDescent="0.2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</row>
    <row r="365" spans="1:29" ht="12.75" customHeight="1" x14ac:dyDescent="0.2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</row>
    <row r="366" spans="1:29" ht="12.75" customHeight="1" x14ac:dyDescent="0.2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</row>
    <row r="367" spans="1:29" ht="12.75" customHeight="1" x14ac:dyDescent="0.2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</row>
    <row r="368" spans="1:29" ht="12.75" customHeight="1" x14ac:dyDescent="0.2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</row>
    <row r="369" spans="1:29" ht="12.75" customHeight="1" x14ac:dyDescent="0.2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</row>
    <row r="370" spans="1:29" ht="12.75" customHeight="1" x14ac:dyDescent="0.2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</row>
    <row r="371" spans="1:29" ht="12.75" customHeight="1" x14ac:dyDescent="0.2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</row>
    <row r="372" spans="1:29" ht="12.75" customHeight="1" x14ac:dyDescent="0.2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</row>
    <row r="373" spans="1:29" ht="12.75" customHeight="1" x14ac:dyDescent="0.2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</row>
    <row r="374" spans="1:29" ht="12.75" customHeight="1" x14ac:dyDescent="0.2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</row>
    <row r="375" spans="1:29" ht="12.75" customHeight="1" x14ac:dyDescent="0.2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</row>
    <row r="376" spans="1:29" ht="12.75" customHeight="1" x14ac:dyDescent="0.2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</row>
    <row r="377" spans="1:29" ht="12.75" customHeight="1" x14ac:dyDescent="0.2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</row>
    <row r="378" spans="1:29" ht="12.75" customHeight="1" x14ac:dyDescent="0.2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</row>
    <row r="379" spans="1:29" ht="12.75" customHeight="1" x14ac:dyDescent="0.2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</row>
    <row r="380" spans="1:29" ht="12.75" customHeight="1" x14ac:dyDescent="0.2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</row>
    <row r="381" spans="1:29" ht="12.75" customHeight="1" x14ac:dyDescent="0.2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</row>
    <row r="382" spans="1:29" ht="12.75" customHeight="1" x14ac:dyDescent="0.2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</row>
    <row r="383" spans="1:29" ht="12.75" customHeight="1" x14ac:dyDescent="0.2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</row>
    <row r="384" spans="1:29" ht="12.75" customHeight="1" x14ac:dyDescent="0.2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</row>
    <row r="385" spans="1:29" ht="12.75" customHeight="1" x14ac:dyDescent="0.2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</row>
    <row r="386" spans="1:29" ht="12.75" customHeight="1" x14ac:dyDescent="0.2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</row>
    <row r="387" spans="1:29" ht="12.75" customHeight="1" x14ac:dyDescent="0.2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</row>
    <row r="388" spans="1:29" ht="12.75" customHeight="1" x14ac:dyDescent="0.2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</row>
    <row r="389" spans="1:29" ht="12.75" customHeight="1" x14ac:dyDescent="0.2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</row>
    <row r="390" spans="1:29" ht="12.75" customHeight="1" x14ac:dyDescent="0.2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</row>
    <row r="391" spans="1:29" ht="12.75" customHeight="1" x14ac:dyDescent="0.2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</row>
    <row r="392" spans="1:29" ht="12.75" customHeight="1" x14ac:dyDescent="0.2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</row>
    <row r="393" spans="1:29" ht="12.75" customHeight="1" x14ac:dyDescent="0.2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</row>
    <row r="394" spans="1:29" ht="12.75" customHeight="1" x14ac:dyDescent="0.2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</row>
    <row r="395" spans="1:29" ht="12.75" customHeight="1" x14ac:dyDescent="0.2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</row>
    <row r="396" spans="1:29" ht="12.75" customHeight="1" x14ac:dyDescent="0.2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</row>
    <row r="397" spans="1:29" ht="12.75" customHeight="1" x14ac:dyDescent="0.2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</row>
    <row r="398" spans="1:29" ht="12.75" customHeight="1" x14ac:dyDescent="0.2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</row>
    <row r="399" spans="1:29" ht="12.75" customHeight="1" x14ac:dyDescent="0.2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</row>
    <row r="400" spans="1:29" ht="12.75" customHeight="1" x14ac:dyDescent="0.2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</row>
    <row r="401" spans="1:29" ht="12.75" customHeight="1" x14ac:dyDescent="0.2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</row>
    <row r="402" spans="1:29" ht="12.75" customHeight="1" x14ac:dyDescent="0.2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</row>
    <row r="403" spans="1:29" ht="12.75" customHeight="1" x14ac:dyDescent="0.2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</row>
    <row r="404" spans="1:29" ht="12.75" customHeight="1" x14ac:dyDescent="0.2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</row>
    <row r="405" spans="1:29" ht="12.75" customHeight="1" x14ac:dyDescent="0.2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</row>
    <row r="406" spans="1:29" ht="12.75" customHeight="1" x14ac:dyDescent="0.2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</row>
    <row r="407" spans="1:29" ht="12.75" customHeight="1" x14ac:dyDescent="0.2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</row>
    <row r="408" spans="1:29" ht="12.75" customHeight="1" x14ac:dyDescent="0.2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</row>
    <row r="409" spans="1:29" ht="12.75" customHeight="1" x14ac:dyDescent="0.2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</row>
    <row r="410" spans="1:29" ht="12.75" customHeight="1" x14ac:dyDescent="0.2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</row>
    <row r="411" spans="1:29" ht="12.75" customHeight="1" x14ac:dyDescent="0.2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</row>
    <row r="412" spans="1:29" ht="12.75" customHeight="1" x14ac:dyDescent="0.2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</row>
    <row r="413" spans="1:29" ht="12.75" customHeight="1" x14ac:dyDescent="0.2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</row>
    <row r="414" spans="1:29" ht="12.75" customHeight="1" x14ac:dyDescent="0.2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</row>
    <row r="415" spans="1:29" ht="12.75" customHeight="1" x14ac:dyDescent="0.2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</row>
    <row r="416" spans="1:29" ht="12.75" customHeight="1" x14ac:dyDescent="0.2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</row>
    <row r="417" spans="1:29" ht="12.75" customHeight="1" x14ac:dyDescent="0.2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</row>
    <row r="418" spans="1:29" ht="12.75" customHeight="1" x14ac:dyDescent="0.2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</row>
    <row r="419" spans="1:29" ht="12.75" customHeight="1" x14ac:dyDescent="0.2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</row>
    <row r="420" spans="1:29" ht="12.75" customHeight="1" x14ac:dyDescent="0.2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</row>
    <row r="421" spans="1:29" ht="12.75" customHeight="1" x14ac:dyDescent="0.2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</row>
    <row r="422" spans="1:29" ht="12.75" customHeight="1" x14ac:dyDescent="0.2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</row>
    <row r="423" spans="1:29" ht="12.75" customHeight="1" x14ac:dyDescent="0.2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</row>
    <row r="424" spans="1:29" ht="12.75" customHeight="1" x14ac:dyDescent="0.2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</row>
    <row r="425" spans="1:29" ht="12.75" customHeight="1" x14ac:dyDescent="0.2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</row>
    <row r="426" spans="1:29" ht="12.75" customHeight="1" x14ac:dyDescent="0.2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</row>
    <row r="427" spans="1:29" ht="12.75" customHeight="1" x14ac:dyDescent="0.2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</row>
    <row r="428" spans="1:29" ht="12.75" customHeight="1" x14ac:dyDescent="0.2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</row>
    <row r="429" spans="1:29" ht="12.75" customHeight="1" x14ac:dyDescent="0.2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</row>
    <row r="430" spans="1:29" ht="12.75" customHeight="1" x14ac:dyDescent="0.2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</row>
    <row r="431" spans="1:29" ht="12.75" customHeight="1" x14ac:dyDescent="0.2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</row>
    <row r="432" spans="1:29" ht="12.75" customHeight="1" x14ac:dyDescent="0.2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</row>
    <row r="433" spans="1:29" ht="12.75" customHeight="1" x14ac:dyDescent="0.2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</row>
    <row r="434" spans="1:29" ht="12.75" customHeight="1" x14ac:dyDescent="0.2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</row>
    <row r="435" spans="1:29" ht="12.75" customHeight="1" x14ac:dyDescent="0.2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</row>
    <row r="436" spans="1:29" ht="12.75" customHeight="1" x14ac:dyDescent="0.2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</row>
    <row r="437" spans="1:29" ht="12.75" customHeight="1" x14ac:dyDescent="0.2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</row>
    <row r="438" spans="1:29" ht="12.75" customHeight="1" x14ac:dyDescent="0.2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</row>
    <row r="439" spans="1:29" ht="12.75" customHeight="1" x14ac:dyDescent="0.2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</row>
    <row r="440" spans="1:29" ht="12.75" customHeight="1" x14ac:dyDescent="0.2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</row>
    <row r="441" spans="1:29" ht="12.75" customHeight="1" x14ac:dyDescent="0.2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</row>
    <row r="442" spans="1:29" ht="12.75" customHeight="1" x14ac:dyDescent="0.2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</row>
    <row r="443" spans="1:29" ht="12.75" customHeight="1" x14ac:dyDescent="0.2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</row>
    <row r="444" spans="1:29" ht="12.75" customHeight="1" x14ac:dyDescent="0.2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</row>
    <row r="445" spans="1:29" ht="12.75" customHeight="1" x14ac:dyDescent="0.2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</row>
    <row r="446" spans="1:29" ht="12.75" customHeight="1" x14ac:dyDescent="0.2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</row>
    <row r="447" spans="1:29" ht="12.75" customHeight="1" x14ac:dyDescent="0.2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</row>
    <row r="448" spans="1:29" ht="12.75" customHeight="1" x14ac:dyDescent="0.2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</row>
    <row r="449" spans="1:29" ht="12.75" customHeight="1" x14ac:dyDescent="0.2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</row>
    <row r="450" spans="1:29" ht="12.75" customHeight="1" x14ac:dyDescent="0.2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</row>
    <row r="451" spans="1:29" ht="12.75" customHeight="1" x14ac:dyDescent="0.2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</row>
    <row r="452" spans="1:29" ht="12.75" customHeight="1" x14ac:dyDescent="0.2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</row>
    <row r="453" spans="1:29" ht="12.75" customHeight="1" x14ac:dyDescent="0.2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</row>
    <row r="454" spans="1:29" ht="12.75" customHeight="1" x14ac:dyDescent="0.2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</row>
    <row r="455" spans="1:29" ht="12.75" customHeight="1" x14ac:dyDescent="0.2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</row>
    <row r="456" spans="1:29" ht="12.75" customHeight="1" x14ac:dyDescent="0.2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</row>
    <row r="457" spans="1:29" ht="12.75" customHeight="1" x14ac:dyDescent="0.2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</row>
    <row r="458" spans="1:29" ht="12.75" customHeight="1" x14ac:dyDescent="0.2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</row>
    <row r="459" spans="1:29" ht="12.75" customHeight="1" x14ac:dyDescent="0.2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</row>
    <row r="460" spans="1:29" ht="12.75" customHeight="1" x14ac:dyDescent="0.2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</row>
    <row r="461" spans="1:29" ht="12.75" customHeight="1" x14ac:dyDescent="0.2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</row>
    <row r="462" spans="1:29" ht="12.75" customHeight="1" x14ac:dyDescent="0.2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</row>
    <row r="463" spans="1:29" ht="12.75" customHeight="1" x14ac:dyDescent="0.2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</row>
    <row r="464" spans="1:29" ht="12.75" customHeight="1" x14ac:dyDescent="0.2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</row>
    <row r="465" spans="1:29" ht="12.75" customHeight="1" x14ac:dyDescent="0.2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</row>
    <row r="466" spans="1:29" ht="12.75" customHeight="1" x14ac:dyDescent="0.2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</row>
    <row r="467" spans="1:29" ht="12.75" customHeight="1" x14ac:dyDescent="0.2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</row>
    <row r="468" spans="1:29" ht="12.75" customHeight="1" x14ac:dyDescent="0.2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</row>
    <row r="469" spans="1:29" ht="12.75" customHeight="1" x14ac:dyDescent="0.2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</row>
    <row r="470" spans="1:29" ht="12.75" customHeight="1" x14ac:dyDescent="0.2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</row>
    <row r="471" spans="1:29" ht="12.75" customHeight="1" x14ac:dyDescent="0.2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</row>
    <row r="472" spans="1:29" ht="12.75" customHeight="1" x14ac:dyDescent="0.2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</row>
    <row r="473" spans="1:29" ht="12.75" customHeight="1" x14ac:dyDescent="0.2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</row>
    <row r="474" spans="1:29" ht="12.75" customHeight="1" x14ac:dyDescent="0.2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</row>
    <row r="475" spans="1:29" ht="12.75" customHeight="1" x14ac:dyDescent="0.2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</row>
    <row r="476" spans="1:29" ht="12.75" customHeight="1" x14ac:dyDescent="0.2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</row>
    <row r="477" spans="1:29" ht="12.75" customHeight="1" x14ac:dyDescent="0.2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</row>
    <row r="478" spans="1:29" ht="12.75" customHeight="1" x14ac:dyDescent="0.2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</row>
    <row r="479" spans="1:29" ht="12.75" customHeight="1" x14ac:dyDescent="0.2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</row>
    <row r="480" spans="1:29" ht="12.75" customHeight="1" x14ac:dyDescent="0.2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</row>
    <row r="481" spans="1:29" ht="12.75" customHeight="1" x14ac:dyDescent="0.2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</row>
    <row r="482" spans="1:29" ht="12.75" customHeight="1" x14ac:dyDescent="0.2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</row>
    <row r="483" spans="1:29" ht="12.75" customHeight="1" x14ac:dyDescent="0.2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</row>
    <row r="484" spans="1:29" ht="12.75" customHeight="1" x14ac:dyDescent="0.2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</row>
    <row r="485" spans="1:29" ht="12.75" customHeight="1" x14ac:dyDescent="0.2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</row>
    <row r="486" spans="1:29" ht="12.75" customHeight="1" x14ac:dyDescent="0.2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</row>
    <row r="487" spans="1:29" ht="12.75" customHeight="1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</row>
    <row r="488" spans="1:29" ht="12.75" customHeight="1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</row>
    <row r="489" spans="1:29" ht="12.75" customHeight="1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</row>
    <row r="490" spans="1:29" ht="12.75" customHeight="1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</row>
    <row r="491" spans="1:29" ht="12.75" customHeight="1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</row>
    <row r="492" spans="1:29" ht="12.75" customHeight="1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</row>
    <row r="493" spans="1:29" ht="12.75" customHeight="1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</row>
    <row r="494" spans="1:29" ht="12.75" customHeight="1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</row>
    <row r="495" spans="1:29" ht="12.75" customHeight="1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</row>
    <row r="496" spans="1:29" ht="12.75" customHeight="1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</row>
    <row r="497" spans="1:29" ht="12.75" customHeight="1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</row>
    <row r="498" spans="1:29" ht="12.75" customHeight="1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</row>
    <row r="499" spans="1:29" ht="12.75" customHeight="1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</row>
    <row r="500" spans="1:29" ht="12.75" customHeight="1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</row>
    <row r="501" spans="1:29" ht="12.75" customHeight="1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</row>
    <row r="502" spans="1:29" ht="12.75" customHeight="1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</row>
    <row r="503" spans="1:29" ht="12.75" customHeight="1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</row>
    <row r="504" spans="1:29" ht="12.75" customHeight="1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</row>
    <row r="505" spans="1:29" ht="12.75" customHeight="1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</row>
    <row r="506" spans="1:29" ht="12.75" customHeight="1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</row>
    <row r="507" spans="1:29" ht="12.75" customHeight="1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</row>
    <row r="508" spans="1:29" ht="12.75" customHeight="1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</row>
    <row r="509" spans="1:29" ht="12.75" customHeight="1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</row>
    <row r="510" spans="1:29" ht="12.75" customHeight="1" x14ac:dyDescent="0.2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</row>
    <row r="511" spans="1:29" ht="12.75" customHeight="1" x14ac:dyDescent="0.2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</row>
    <row r="512" spans="1:29" ht="12.75" customHeight="1" x14ac:dyDescent="0.2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</row>
    <row r="513" spans="1:29" ht="12.75" customHeight="1" x14ac:dyDescent="0.2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</row>
    <row r="514" spans="1:29" ht="12.75" customHeight="1" x14ac:dyDescent="0.2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</row>
    <row r="515" spans="1:29" ht="12.75" customHeight="1" x14ac:dyDescent="0.2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</row>
    <row r="516" spans="1:29" ht="12.75" customHeight="1" x14ac:dyDescent="0.2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</row>
    <row r="517" spans="1:29" ht="12.75" customHeight="1" x14ac:dyDescent="0.2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</row>
    <row r="518" spans="1:29" ht="12.75" customHeight="1" x14ac:dyDescent="0.2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</row>
    <row r="519" spans="1:29" ht="12.75" customHeight="1" x14ac:dyDescent="0.2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</row>
    <row r="520" spans="1:29" ht="12.75" customHeight="1" x14ac:dyDescent="0.2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</row>
    <row r="521" spans="1:29" ht="12.75" customHeight="1" x14ac:dyDescent="0.2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</row>
    <row r="522" spans="1:29" ht="12.75" customHeight="1" x14ac:dyDescent="0.2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</row>
    <row r="523" spans="1:29" ht="12.75" customHeight="1" x14ac:dyDescent="0.2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</row>
    <row r="524" spans="1:29" ht="12.75" customHeight="1" x14ac:dyDescent="0.2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</row>
    <row r="525" spans="1:29" ht="12.75" customHeight="1" x14ac:dyDescent="0.2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</row>
    <row r="526" spans="1:29" ht="12.75" customHeight="1" x14ac:dyDescent="0.2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</row>
    <row r="527" spans="1:29" ht="12.75" customHeight="1" x14ac:dyDescent="0.2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</row>
    <row r="528" spans="1:29" ht="12.75" customHeight="1" x14ac:dyDescent="0.2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</row>
    <row r="529" spans="1:29" ht="12.75" customHeight="1" x14ac:dyDescent="0.2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</row>
    <row r="530" spans="1:29" ht="12.75" customHeight="1" x14ac:dyDescent="0.2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</row>
    <row r="531" spans="1:29" ht="12.75" customHeight="1" x14ac:dyDescent="0.2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</row>
    <row r="532" spans="1:29" ht="12.75" customHeight="1" x14ac:dyDescent="0.2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</row>
    <row r="533" spans="1:29" ht="12.75" customHeight="1" x14ac:dyDescent="0.2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</row>
    <row r="534" spans="1:29" ht="12.75" customHeight="1" x14ac:dyDescent="0.2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</row>
    <row r="535" spans="1:29" ht="12.75" customHeight="1" x14ac:dyDescent="0.2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</row>
    <row r="536" spans="1:29" ht="12.75" customHeight="1" x14ac:dyDescent="0.2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</row>
    <row r="537" spans="1:29" ht="12.75" customHeight="1" x14ac:dyDescent="0.2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</row>
    <row r="538" spans="1:29" ht="12.75" customHeight="1" x14ac:dyDescent="0.2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</row>
    <row r="539" spans="1:29" ht="12.75" customHeight="1" x14ac:dyDescent="0.2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</row>
    <row r="540" spans="1:29" ht="12.75" customHeight="1" x14ac:dyDescent="0.2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</row>
    <row r="541" spans="1:29" ht="12.75" customHeight="1" x14ac:dyDescent="0.2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</row>
    <row r="542" spans="1:29" ht="12.75" customHeight="1" x14ac:dyDescent="0.2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</row>
    <row r="543" spans="1:29" ht="12.75" customHeight="1" x14ac:dyDescent="0.2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</row>
    <row r="544" spans="1:29" ht="12.75" customHeight="1" x14ac:dyDescent="0.2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</row>
    <row r="545" spans="1:29" ht="12.75" customHeight="1" x14ac:dyDescent="0.2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</row>
    <row r="546" spans="1:29" ht="12.75" customHeight="1" x14ac:dyDescent="0.2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</row>
    <row r="547" spans="1:29" ht="12.75" customHeight="1" x14ac:dyDescent="0.2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</row>
    <row r="548" spans="1:29" ht="12.75" customHeight="1" x14ac:dyDescent="0.2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</row>
    <row r="549" spans="1:29" ht="12.75" customHeight="1" x14ac:dyDescent="0.2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</row>
    <row r="550" spans="1:29" ht="12.75" customHeight="1" x14ac:dyDescent="0.2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</row>
    <row r="551" spans="1:29" ht="12.75" customHeight="1" x14ac:dyDescent="0.2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</row>
    <row r="552" spans="1:29" ht="12.75" customHeight="1" x14ac:dyDescent="0.2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</row>
    <row r="553" spans="1:29" ht="12.75" customHeight="1" x14ac:dyDescent="0.2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</row>
    <row r="554" spans="1:29" ht="12.75" customHeight="1" x14ac:dyDescent="0.2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</row>
    <row r="555" spans="1:29" ht="12.75" customHeight="1" x14ac:dyDescent="0.2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</row>
    <row r="556" spans="1:29" ht="12.75" customHeight="1" x14ac:dyDescent="0.2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</row>
    <row r="557" spans="1:29" ht="12.75" customHeight="1" x14ac:dyDescent="0.2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</row>
    <row r="558" spans="1:29" ht="12.75" customHeight="1" x14ac:dyDescent="0.2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</row>
    <row r="559" spans="1:29" ht="12.75" customHeight="1" x14ac:dyDescent="0.2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</row>
    <row r="560" spans="1:29" ht="12.75" customHeight="1" x14ac:dyDescent="0.2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</row>
    <row r="561" spans="1:29" ht="12.75" customHeight="1" x14ac:dyDescent="0.2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</row>
    <row r="562" spans="1:29" ht="12.75" customHeight="1" x14ac:dyDescent="0.2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</row>
    <row r="563" spans="1:29" ht="12.75" customHeight="1" x14ac:dyDescent="0.2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</row>
    <row r="564" spans="1:29" ht="12.75" customHeight="1" x14ac:dyDescent="0.2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</row>
    <row r="565" spans="1:29" ht="12.75" customHeight="1" x14ac:dyDescent="0.2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</row>
    <row r="566" spans="1:29" ht="12.75" customHeight="1" x14ac:dyDescent="0.2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</row>
    <row r="567" spans="1:29" ht="12.75" customHeight="1" x14ac:dyDescent="0.2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</row>
    <row r="568" spans="1:29" ht="12.75" customHeight="1" x14ac:dyDescent="0.2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</row>
    <row r="569" spans="1:29" ht="12.75" customHeight="1" x14ac:dyDescent="0.2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</row>
    <row r="570" spans="1:29" ht="12.75" customHeight="1" x14ac:dyDescent="0.2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</row>
    <row r="571" spans="1:29" ht="12.75" customHeight="1" x14ac:dyDescent="0.2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</row>
    <row r="572" spans="1:29" ht="12.75" customHeight="1" x14ac:dyDescent="0.2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</row>
    <row r="573" spans="1:29" ht="12.75" customHeight="1" x14ac:dyDescent="0.2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</row>
    <row r="574" spans="1:29" ht="12.75" customHeight="1" x14ac:dyDescent="0.2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</row>
    <row r="575" spans="1:29" ht="12.75" customHeight="1" x14ac:dyDescent="0.2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</row>
    <row r="576" spans="1:29" ht="12.75" customHeight="1" x14ac:dyDescent="0.2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</row>
    <row r="577" spans="1:29" ht="12.75" customHeight="1" x14ac:dyDescent="0.2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</row>
    <row r="578" spans="1:29" ht="12.75" customHeight="1" x14ac:dyDescent="0.2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</row>
    <row r="579" spans="1:29" ht="12.75" customHeight="1" x14ac:dyDescent="0.2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</row>
    <row r="580" spans="1:29" ht="12.75" customHeight="1" x14ac:dyDescent="0.2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</row>
    <row r="581" spans="1:29" ht="12.75" customHeight="1" x14ac:dyDescent="0.2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</row>
    <row r="582" spans="1:29" ht="12.75" customHeight="1" x14ac:dyDescent="0.2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</row>
    <row r="583" spans="1:29" ht="12.75" customHeight="1" x14ac:dyDescent="0.2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</row>
    <row r="584" spans="1:29" ht="12.75" customHeight="1" x14ac:dyDescent="0.2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</row>
    <row r="585" spans="1:29" ht="12.75" customHeight="1" x14ac:dyDescent="0.2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</row>
    <row r="586" spans="1:29" ht="12.75" customHeight="1" x14ac:dyDescent="0.2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</row>
    <row r="587" spans="1:29" ht="12.75" customHeight="1" x14ac:dyDescent="0.2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</row>
    <row r="588" spans="1:29" ht="12.75" customHeight="1" x14ac:dyDescent="0.2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</row>
    <row r="589" spans="1:29" ht="12.75" customHeight="1" x14ac:dyDescent="0.2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</row>
    <row r="590" spans="1:29" ht="12.75" customHeight="1" x14ac:dyDescent="0.2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</row>
    <row r="591" spans="1:29" ht="12.75" customHeight="1" x14ac:dyDescent="0.2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</row>
    <row r="592" spans="1:29" ht="12.75" customHeight="1" x14ac:dyDescent="0.2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</row>
    <row r="593" spans="1:29" ht="12.75" customHeight="1" x14ac:dyDescent="0.2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</row>
    <row r="594" spans="1:29" ht="12.75" customHeight="1" x14ac:dyDescent="0.2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</row>
    <row r="595" spans="1:29" ht="12.75" customHeight="1" x14ac:dyDescent="0.2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</row>
    <row r="596" spans="1:29" ht="12.75" customHeight="1" x14ac:dyDescent="0.2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</row>
    <row r="597" spans="1:29" ht="12.75" customHeight="1" x14ac:dyDescent="0.2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</row>
    <row r="598" spans="1:29" ht="12.75" customHeight="1" x14ac:dyDescent="0.2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</row>
    <row r="599" spans="1:29" ht="12.75" customHeight="1" x14ac:dyDescent="0.2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</row>
    <row r="600" spans="1:29" ht="12.75" customHeight="1" x14ac:dyDescent="0.2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</row>
    <row r="601" spans="1:29" ht="12.75" customHeight="1" x14ac:dyDescent="0.2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</row>
    <row r="602" spans="1:29" ht="12.75" customHeight="1" x14ac:dyDescent="0.2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</row>
    <row r="603" spans="1:29" ht="12.75" customHeight="1" x14ac:dyDescent="0.2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</row>
    <row r="604" spans="1:29" ht="12.75" customHeight="1" x14ac:dyDescent="0.2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</row>
    <row r="605" spans="1:29" ht="12.75" customHeight="1" x14ac:dyDescent="0.2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</row>
    <row r="606" spans="1:29" ht="12.75" customHeight="1" x14ac:dyDescent="0.2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</row>
    <row r="607" spans="1:29" ht="12.75" customHeight="1" x14ac:dyDescent="0.2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</row>
    <row r="608" spans="1:29" ht="12.75" customHeight="1" x14ac:dyDescent="0.2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</row>
    <row r="609" spans="1:29" ht="12.75" customHeight="1" x14ac:dyDescent="0.2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</row>
    <row r="610" spans="1:29" ht="12.75" customHeight="1" x14ac:dyDescent="0.2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</row>
    <row r="611" spans="1:29" ht="12.75" customHeight="1" x14ac:dyDescent="0.2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</row>
    <row r="612" spans="1:29" ht="12.75" customHeight="1" x14ac:dyDescent="0.2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</row>
    <row r="613" spans="1:29" ht="12.75" customHeight="1" x14ac:dyDescent="0.2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</row>
    <row r="614" spans="1:29" ht="12.75" customHeight="1" x14ac:dyDescent="0.2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</row>
    <row r="615" spans="1:29" ht="12.75" customHeight="1" x14ac:dyDescent="0.2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</row>
    <row r="616" spans="1:29" ht="12.75" customHeight="1" x14ac:dyDescent="0.2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</row>
    <row r="617" spans="1:29" ht="12.75" customHeight="1" x14ac:dyDescent="0.2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</row>
    <row r="618" spans="1:29" ht="12.75" customHeight="1" x14ac:dyDescent="0.2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</row>
    <row r="619" spans="1:29" ht="12.75" customHeight="1" x14ac:dyDescent="0.2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</row>
    <row r="620" spans="1:29" ht="12.75" customHeight="1" x14ac:dyDescent="0.2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</row>
    <row r="621" spans="1:29" ht="12.75" customHeight="1" x14ac:dyDescent="0.2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</row>
    <row r="622" spans="1:29" ht="12.75" customHeight="1" x14ac:dyDescent="0.2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</row>
    <row r="623" spans="1:29" ht="12.75" customHeight="1" x14ac:dyDescent="0.2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</row>
    <row r="624" spans="1:29" ht="12.75" customHeight="1" x14ac:dyDescent="0.2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</row>
    <row r="625" spans="1:29" ht="12.75" customHeight="1" x14ac:dyDescent="0.2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</row>
    <row r="626" spans="1:29" ht="12.75" customHeight="1" x14ac:dyDescent="0.2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</row>
    <row r="627" spans="1:29" ht="12.75" customHeight="1" x14ac:dyDescent="0.2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</row>
    <row r="628" spans="1:29" ht="12.75" customHeight="1" x14ac:dyDescent="0.2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</row>
    <row r="629" spans="1:29" ht="12.75" customHeight="1" x14ac:dyDescent="0.2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</row>
    <row r="630" spans="1:29" ht="12.75" customHeight="1" x14ac:dyDescent="0.2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</row>
    <row r="631" spans="1:29" ht="12.75" customHeight="1" x14ac:dyDescent="0.2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</row>
    <row r="632" spans="1:29" ht="12.75" customHeight="1" x14ac:dyDescent="0.2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</row>
    <row r="633" spans="1:29" ht="12.75" customHeight="1" x14ac:dyDescent="0.2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</row>
    <row r="634" spans="1:29" ht="12.75" customHeight="1" x14ac:dyDescent="0.2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</row>
    <row r="635" spans="1:29" ht="12.75" customHeight="1" x14ac:dyDescent="0.2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</row>
    <row r="636" spans="1:29" ht="12.75" customHeight="1" x14ac:dyDescent="0.2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</row>
    <row r="637" spans="1:29" ht="12.75" customHeight="1" x14ac:dyDescent="0.2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</row>
    <row r="638" spans="1:29" ht="12.75" customHeight="1" x14ac:dyDescent="0.2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</row>
    <row r="639" spans="1:29" ht="12.75" customHeight="1" x14ac:dyDescent="0.2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</row>
    <row r="640" spans="1:29" ht="12.75" customHeight="1" x14ac:dyDescent="0.2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</row>
    <row r="641" spans="1:29" ht="12.75" customHeight="1" x14ac:dyDescent="0.2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</row>
    <row r="642" spans="1:29" ht="12.75" customHeight="1" x14ac:dyDescent="0.2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</row>
    <row r="643" spans="1:29" ht="12.75" customHeight="1" x14ac:dyDescent="0.2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</row>
    <row r="644" spans="1:29" ht="12.75" customHeight="1" x14ac:dyDescent="0.2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</row>
    <row r="645" spans="1:29" ht="12.75" customHeight="1" x14ac:dyDescent="0.2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</row>
    <row r="646" spans="1:29" ht="12.75" customHeight="1" x14ac:dyDescent="0.2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</row>
    <row r="647" spans="1:29" ht="12.75" customHeight="1" x14ac:dyDescent="0.2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</row>
    <row r="648" spans="1:29" ht="12.75" customHeight="1" x14ac:dyDescent="0.2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</row>
    <row r="649" spans="1:29" ht="12.75" customHeight="1" x14ac:dyDescent="0.2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</row>
    <row r="650" spans="1:29" ht="12.75" customHeight="1" x14ac:dyDescent="0.2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</row>
    <row r="651" spans="1:29" ht="12.75" customHeight="1" x14ac:dyDescent="0.2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</row>
    <row r="652" spans="1:29" ht="12.75" customHeight="1" x14ac:dyDescent="0.2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</row>
    <row r="653" spans="1:29" ht="12.75" customHeight="1" x14ac:dyDescent="0.2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</row>
    <row r="654" spans="1:29" ht="12.75" customHeight="1" x14ac:dyDescent="0.2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</row>
    <row r="655" spans="1:29" ht="12.75" customHeight="1" x14ac:dyDescent="0.2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</row>
    <row r="656" spans="1:29" ht="12.75" customHeight="1" x14ac:dyDescent="0.2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</row>
    <row r="657" spans="1:29" ht="12.75" customHeight="1" x14ac:dyDescent="0.2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</row>
    <row r="658" spans="1:29" ht="12.75" customHeight="1" x14ac:dyDescent="0.2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</row>
    <row r="659" spans="1:29" ht="12.75" customHeight="1" x14ac:dyDescent="0.2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</row>
    <row r="660" spans="1:29" ht="12.75" customHeight="1" x14ac:dyDescent="0.2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</row>
    <row r="661" spans="1:29" ht="12.75" customHeight="1" x14ac:dyDescent="0.2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</row>
    <row r="662" spans="1:29" ht="12.75" customHeight="1" x14ac:dyDescent="0.2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</row>
    <row r="663" spans="1:29" ht="12.75" customHeight="1" x14ac:dyDescent="0.2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</row>
    <row r="664" spans="1:29" ht="12.75" customHeight="1" x14ac:dyDescent="0.2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</row>
    <row r="665" spans="1:29" ht="12.75" customHeight="1" x14ac:dyDescent="0.2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</row>
    <row r="666" spans="1:29" ht="12.75" customHeight="1" x14ac:dyDescent="0.2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</row>
    <row r="667" spans="1:29" ht="12.75" customHeight="1" x14ac:dyDescent="0.2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</row>
    <row r="668" spans="1:29" ht="12.75" customHeight="1" x14ac:dyDescent="0.2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</row>
    <row r="669" spans="1:29" ht="12.75" customHeight="1" x14ac:dyDescent="0.2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</row>
    <row r="670" spans="1:29" ht="12.75" customHeight="1" x14ac:dyDescent="0.2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</row>
    <row r="671" spans="1:29" ht="12.75" customHeight="1" x14ac:dyDescent="0.2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</row>
    <row r="672" spans="1:29" ht="12.75" customHeight="1" x14ac:dyDescent="0.2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</row>
    <row r="673" spans="1:29" ht="12.75" customHeight="1" x14ac:dyDescent="0.2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</row>
    <row r="674" spans="1:29" ht="12.75" customHeight="1" x14ac:dyDescent="0.2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</row>
    <row r="675" spans="1:29" ht="12.75" customHeight="1" x14ac:dyDescent="0.2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</row>
    <row r="676" spans="1:29" ht="12.75" customHeight="1" x14ac:dyDescent="0.2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</row>
    <row r="677" spans="1:29" ht="12.75" customHeight="1" x14ac:dyDescent="0.2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</row>
    <row r="678" spans="1:29" ht="12.75" customHeight="1" x14ac:dyDescent="0.2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</row>
    <row r="679" spans="1:29" ht="12.75" customHeight="1" x14ac:dyDescent="0.2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</row>
    <row r="680" spans="1:29" ht="12.75" customHeight="1" x14ac:dyDescent="0.2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</row>
    <row r="681" spans="1:29" ht="12.75" customHeight="1" x14ac:dyDescent="0.2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</row>
    <row r="682" spans="1:29" ht="12.75" customHeight="1" x14ac:dyDescent="0.2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</row>
    <row r="683" spans="1:29" ht="12.75" customHeight="1" x14ac:dyDescent="0.2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</row>
    <row r="684" spans="1:29" ht="12.75" customHeight="1" x14ac:dyDescent="0.2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</row>
    <row r="685" spans="1:29" ht="12.75" customHeight="1" x14ac:dyDescent="0.2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</row>
    <row r="686" spans="1:29" ht="12.75" customHeight="1" x14ac:dyDescent="0.2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</row>
    <row r="687" spans="1:29" ht="12.75" customHeight="1" x14ac:dyDescent="0.2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</row>
    <row r="688" spans="1:29" ht="12.75" customHeight="1" x14ac:dyDescent="0.2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</row>
    <row r="689" spans="1:29" ht="12.75" customHeight="1" x14ac:dyDescent="0.2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</row>
    <row r="690" spans="1:29" ht="12.75" customHeight="1" x14ac:dyDescent="0.2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</row>
    <row r="691" spans="1:29" ht="12.75" customHeight="1" x14ac:dyDescent="0.2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</row>
    <row r="692" spans="1:29" ht="12.75" customHeight="1" x14ac:dyDescent="0.2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</row>
    <row r="693" spans="1:29" ht="12.75" customHeight="1" x14ac:dyDescent="0.2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</row>
    <row r="694" spans="1:29" ht="12.75" customHeight="1" x14ac:dyDescent="0.2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</row>
    <row r="695" spans="1:29" ht="12.75" customHeight="1" x14ac:dyDescent="0.2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</row>
    <row r="696" spans="1:29" ht="12.75" customHeight="1" x14ac:dyDescent="0.2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</row>
    <row r="697" spans="1:29" ht="12.75" customHeight="1" x14ac:dyDescent="0.2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</row>
    <row r="698" spans="1:29" ht="12.75" customHeight="1" x14ac:dyDescent="0.2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</row>
    <row r="699" spans="1:29" ht="12.75" customHeight="1" x14ac:dyDescent="0.2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</row>
    <row r="700" spans="1:29" ht="12.75" customHeight="1" x14ac:dyDescent="0.2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</row>
    <row r="701" spans="1:29" ht="12.75" customHeight="1" x14ac:dyDescent="0.2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</row>
    <row r="702" spans="1:29" ht="12.75" customHeight="1" x14ac:dyDescent="0.2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</row>
    <row r="703" spans="1:29" ht="12.75" customHeight="1" x14ac:dyDescent="0.2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</row>
    <row r="704" spans="1:29" ht="12.75" customHeight="1" x14ac:dyDescent="0.2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</row>
    <row r="705" spans="1:29" ht="12.75" customHeight="1" x14ac:dyDescent="0.2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</row>
    <row r="706" spans="1:29" ht="12.75" customHeight="1" x14ac:dyDescent="0.2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</row>
    <row r="707" spans="1:29" ht="12.75" customHeight="1" x14ac:dyDescent="0.2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</row>
    <row r="708" spans="1:29" ht="12.75" customHeight="1" x14ac:dyDescent="0.2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</row>
    <row r="709" spans="1:29" ht="12.75" customHeight="1" x14ac:dyDescent="0.2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</row>
    <row r="710" spans="1:29" ht="12.75" customHeight="1" x14ac:dyDescent="0.2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</row>
    <row r="711" spans="1:29" ht="12.75" customHeight="1" x14ac:dyDescent="0.2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</row>
    <row r="712" spans="1:29" ht="12.75" customHeight="1" x14ac:dyDescent="0.2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</row>
    <row r="713" spans="1:29" ht="12.75" customHeight="1" x14ac:dyDescent="0.2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</row>
    <row r="714" spans="1:29" ht="12.75" customHeight="1" x14ac:dyDescent="0.2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</row>
    <row r="715" spans="1:29" ht="12.75" customHeight="1" x14ac:dyDescent="0.2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</row>
    <row r="716" spans="1:29" ht="12.75" customHeight="1" x14ac:dyDescent="0.2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</row>
    <row r="717" spans="1:29" ht="12.75" customHeight="1" x14ac:dyDescent="0.2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</row>
    <row r="718" spans="1:29" ht="12.75" customHeight="1" x14ac:dyDescent="0.2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</row>
    <row r="719" spans="1:29" ht="12.75" customHeight="1" x14ac:dyDescent="0.2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</row>
    <row r="720" spans="1:29" ht="12.75" customHeight="1" x14ac:dyDescent="0.2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</row>
    <row r="721" spans="1:29" ht="12.75" customHeight="1" x14ac:dyDescent="0.2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</row>
    <row r="722" spans="1:29" ht="12.75" customHeight="1" x14ac:dyDescent="0.2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</row>
    <row r="723" spans="1:29" ht="12.75" customHeight="1" x14ac:dyDescent="0.2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</row>
    <row r="724" spans="1:29" ht="12.75" customHeight="1" x14ac:dyDescent="0.2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</row>
    <row r="725" spans="1:29" ht="12.75" customHeight="1" x14ac:dyDescent="0.2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</row>
    <row r="726" spans="1:29" ht="12.75" customHeight="1" x14ac:dyDescent="0.2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</row>
    <row r="727" spans="1:29" ht="12.75" customHeight="1" x14ac:dyDescent="0.2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</row>
    <row r="728" spans="1:29" ht="12.75" customHeight="1" x14ac:dyDescent="0.2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</row>
    <row r="729" spans="1:29" ht="12.75" customHeight="1" x14ac:dyDescent="0.2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</row>
    <row r="730" spans="1:29" ht="12.75" customHeight="1" x14ac:dyDescent="0.2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</row>
    <row r="731" spans="1:29" ht="12.75" customHeight="1" x14ac:dyDescent="0.2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</row>
    <row r="732" spans="1:29" ht="12.75" customHeight="1" x14ac:dyDescent="0.2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</row>
    <row r="733" spans="1:29" ht="12.75" customHeight="1" x14ac:dyDescent="0.2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</row>
    <row r="734" spans="1:29" ht="12.75" customHeight="1" x14ac:dyDescent="0.2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</row>
    <row r="735" spans="1:29" ht="12.75" customHeight="1" x14ac:dyDescent="0.2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</row>
    <row r="736" spans="1:29" ht="12.75" customHeight="1" x14ac:dyDescent="0.2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</row>
    <row r="737" spans="1:29" ht="12.75" customHeight="1" x14ac:dyDescent="0.2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</row>
    <row r="738" spans="1:29" ht="12.75" customHeight="1" x14ac:dyDescent="0.2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</row>
    <row r="739" spans="1:29" ht="12.75" customHeight="1" x14ac:dyDescent="0.2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</row>
    <row r="740" spans="1:29" ht="12.75" customHeight="1" x14ac:dyDescent="0.2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</row>
    <row r="741" spans="1:29" ht="12.75" customHeight="1" x14ac:dyDescent="0.2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</row>
    <row r="742" spans="1:29" ht="12.75" customHeight="1" x14ac:dyDescent="0.2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</row>
    <row r="743" spans="1:29" ht="12.75" customHeight="1" x14ac:dyDescent="0.2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</row>
    <row r="744" spans="1:29" ht="12.75" customHeight="1" x14ac:dyDescent="0.2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</row>
    <row r="745" spans="1:29" ht="12.75" customHeight="1" x14ac:dyDescent="0.2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</row>
    <row r="746" spans="1:29" ht="12.75" customHeight="1" x14ac:dyDescent="0.2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</row>
    <row r="747" spans="1:29" ht="12.75" customHeight="1" x14ac:dyDescent="0.2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</row>
    <row r="748" spans="1:29" ht="12.75" customHeight="1" x14ac:dyDescent="0.2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</row>
    <row r="749" spans="1:29" ht="12.75" customHeight="1" x14ac:dyDescent="0.2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</row>
    <row r="750" spans="1:29" ht="12.75" customHeight="1" x14ac:dyDescent="0.2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</row>
    <row r="751" spans="1:29" ht="12.75" customHeight="1" x14ac:dyDescent="0.2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</row>
    <row r="752" spans="1:29" ht="12.75" customHeight="1" x14ac:dyDescent="0.2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</row>
    <row r="753" spans="1:29" ht="12.75" customHeight="1" x14ac:dyDescent="0.2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</row>
    <row r="754" spans="1:29" ht="12.75" customHeight="1" x14ac:dyDescent="0.2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</row>
    <row r="755" spans="1:29" ht="12.75" customHeight="1" x14ac:dyDescent="0.2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</row>
    <row r="756" spans="1:29" ht="12.75" customHeight="1" x14ac:dyDescent="0.2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</row>
    <row r="757" spans="1:29" ht="12.75" customHeight="1" x14ac:dyDescent="0.2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</row>
    <row r="758" spans="1:29" ht="12.75" customHeight="1" x14ac:dyDescent="0.2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</row>
    <row r="759" spans="1:29" ht="12.75" customHeight="1" x14ac:dyDescent="0.2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</row>
    <row r="760" spans="1:29" ht="12.75" customHeight="1" x14ac:dyDescent="0.2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</row>
    <row r="761" spans="1:29" ht="12.75" customHeight="1" x14ac:dyDescent="0.2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</row>
    <row r="762" spans="1:29" ht="12.75" customHeight="1" x14ac:dyDescent="0.2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</row>
    <row r="763" spans="1:29" ht="12.75" customHeight="1" x14ac:dyDescent="0.2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</row>
    <row r="764" spans="1:29" ht="12.75" customHeight="1" x14ac:dyDescent="0.2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</row>
    <row r="765" spans="1:29" ht="12.75" customHeight="1" x14ac:dyDescent="0.2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</row>
    <row r="766" spans="1:29" ht="12.75" customHeight="1" x14ac:dyDescent="0.2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</row>
    <row r="767" spans="1:29" ht="12.75" customHeight="1" x14ac:dyDescent="0.2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</row>
    <row r="768" spans="1:29" ht="12.75" customHeight="1" x14ac:dyDescent="0.2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</row>
    <row r="769" spans="1:29" ht="12.75" customHeight="1" x14ac:dyDescent="0.2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</row>
    <row r="770" spans="1:29" ht="12.75" customHeight="1" x14ac:dyDescent="0.2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</row>
    <row r="771" spans="1:29" ht="12.75" customHeight="1" x14ac:dyDescent="0.2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</row>
    <row r="772" spans="1:29" ht="12.75" customHeight="1" x14ac:dyDescent="0.2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</row>
    <row r="773" spans="1:29" ht="12.75" customHeight="1" x14ac:dyDescent="0.2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</row>
    <row r="774" spans="1:29" ht="12.75" customHeight="1" x14ac:dyDescent="0.2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</row>
    <row r="775" spans="1:29" ht="12.75" customHeight="1" x14ac:dyDescent="0.2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</row>
    <row r="776" spans="1:29" ht="12.75" customHeight="1" x14ac:dyDescent="0.2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</row>
    <row r="777" spans="1:29" ht="12.75" customHeight="1" x14ac:dyDescent="0.2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</row>
    <row r="778" spans="1:29" ht="12.75" customHeight="1" x14ac:dyDescent="0.2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</row>
    <row r="779" spans="1:29" ht="12.75" customHeight="1" x14ac:dyDescent="0.2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</row>
    <row r="780" spans="1:29" ht="12.75" customHeight="1" x14ac:dyDescent="0.2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</row>
    <row r="781" spans="1:29" ht="12.75" customHeight="1" x14ac:dyDescent="0.2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</row>
    <row r="782" spans="1:29" ht="12.75" customHeight="1" x14ac:dyDescent="0.2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</row>
    <row r="783" spans="1:29" ht="12.75" customHeight="1" x14ac:dyDescent="0.2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</row>
    <row r="784" spans="1:29" ht="12.75" customHeight="1" x14ac:dyDescent="0.2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</row>
    <row r="785" spans="1:29" ht="12.75" customHeight="1" x14ac:dyDescent="0.2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</row>
    <row r="786" spans="1:29" ht="12.75" customHeight="1" x14ac:dyDescent="0.2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</row>
    <row r="787" spans="1:29" ht="12.75" customHeight="1" x14ac:dyDescent="0.2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</row>
    <row r="788" spans="1:29" ht="12.75" customHeight="1" x14ac:dyDescent="0.2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</row>
    <row r="789" spans="1:29" ht="12.75" customHeight="1" x14ac:dyDescent="0.2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</row>
    <row r="790" spans="1:29" ht="12.75" customHeight="1" x14ac:dyDescent="0.2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</row>
    <row r="791" spans="1:29" ht="12.75" customHeight="1" x14ac:dyDescent="0.2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</row>
    <row r="792" spans="1:29" ht="12.75" customHeight="1" x14ac:dyDescent="0.2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</row>
    <row r="793" spans="1:29" ht="12.75" customHeight="1" x14ac:dyDescent="0.2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</row>
    <row r="794" spans="1:29" ht="12.75" customHeight="1" x14ac:dyDescent="0.2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</row>
    <row r="795" spans="1:29" ht="12.75" customHeight="1" x14ac:dyDescent="0.2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</row>
    <row r="796" spans="1:29" ht="12.75" customHeight="1" x14ac:dyDescent="0.2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</row>
    <row r="797" spans="1:29" ht="12.75" customHeight="1" x14ac:dyDescent="0.2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</row>
    <row r="798" spans="1:29" ht="12.75" customHeight="1" x14ac:dyDescent="0.2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</row>
    <row r="799" spans="1:29" ht="12.75" customHeight="1" x14ac:dyDescent="0.2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</row>
    <row r="800" spans="1:29" ht="12.75" customHeight="1" x14ac:dyDescent="0.2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</row>
    <row r="801" spans="1:29" ht="12.75" customHeight="1" x14ac:dyDescent="0.2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</row>
    <row r="802" spans="1:29" ht="12.75" customHeight="1" x14ac:dyDescent="0.2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</row>
    <row r="803" spans="1:29" ht="12.75" customHeight="1" x14ac:dyDescent="0.2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</row>
    <row r="804" spans="1:29" ht="12.75" customHeight="1" x14ac:dyDescent="0.2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</row>
    <row r="805" spans="1:29" ht="12.75" customHeight="1" x14ac:dyDescent="0.2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</row>
    <row r="806" spans="1:29" ht="12.75" customHeight="1" x14ac:dyDescent="0.2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</row>
    <row r="807" spans="1:29" ht="12.75" customHeight="1" x14ac:dyDescent="0.2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</row>
    <row r="808" spans="1:29" ht="12.75" customHeight="1" x14ac:dyDescent="0.2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</row>
    <row r="809" spans="1:29" ht="12.75" customHeight="1" x14ac:dyDescent="0.2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</row>
    <row r="810" spans="1:29" ht="12.75" customHeight="1" x14ac:dyDescent="0.2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</row>
    <row r="811" spans="1:29" ht="12.75" customHeight="1" x14ac:dyDescent="0.2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</row>
    <row r="812" spans="1:29" ht="12.75" customHeight="1" x14ac:dyDescent="0.2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</row>
    <row r="813" spans="1:29" ht="12.75" customHeight="1" x14ac:dyDescent="0.2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</row>
    <row r="814" spans="1:29" ht="12.75" customHeight="1" x14ac:dyDescent="0.2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</row>
    <row r="815" spans="1:29" ht="12.75" customHeight="1" x14ac:dyDescent="0.2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</row>
    <row r="816" spans="1:29" ht="12.75" customHeight="1" x14ac:dyDescent="0.2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</row>
    <row r="817" spans="1:29" ht="12.75" customHeight="1" x14ac:dyDescent="0.2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</row>
    <row r="818" spans="1:29" ht="12.75" customHeight="1" x14ac:dyDescent="0.2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</row>
    <row r="819" spans="1:29" ht="12.75" customHeight="1" x14ac:dyDescent="0.2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</row>
    <row r="820" spans="1:29" ht="12.75" customHeight="1" x14ac:dyDescent="0.2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</row>
    <row r="821" spans="1:29" ht="12.75" customHeight="1" x14ac:dyDescent="0.2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</row>
    <row r="822" spans="1:29" ht="12.75" customHeight="1" x14ac:dyDescent="0.2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</row>
    <row r="823" spans="1:29" ht="12.75" customHeight="1" x14ac:dyDescent="0.2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</row>
    <row r="824" spans="1:29" ht="12.75" customHeight="1" x14ac:dyDescent="0.2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</row>
    <row r="825" spans="1:29" ht="12.75" customHeight="1" x14ac:dyDescent="0.2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</row>
    <row r="826" spans="1:29" ht="12.75" customHeight="1" x14ac:dyDescent="0.2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</row>
    <row r="827" spans="1:29" ht="12.75" customHeight="1" x14ac:dyDescent="0.2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</row>
    <row r="828" spans="1:29" ht="12.75" customHeight="1" x14ac:dyDescent="0.2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</row>
    <row r="829" spans="1:29" ht="12.75" customHeight="1" x14ac:dyDescent="0.2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</row>
    <row r="830" spans="1:29" ht="12.75" customHeight="1" x14ac:dyDescent="0.2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</row>
    <row r="831" spans="1:29" ht="12.75" customHeight="1" x14ac:dyDescent="0.2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</row>
    <row r="832" spans="1:29" ht="12.75" customHeight="1" x14ac:dyDescent="0.2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</row>
    <row r="833" spans="1:29" ht="12.75" customHeight="1" x14ac:dyDescent="0.2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</row>
    <row r="834" spans="1:29" ht="12.75" customHeight="1" x14ac:dyDescent="0.2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</row>
    <row r="835" spans="1:29" ht="12.75" customHeight="1" x14ac:dyDescent="0.2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</row>
    <row r="836" spans="1:29" ht="12.75" customHeight="1" x14ac:dyDescent="0.2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</row>
    <row r="837" spans="1:29" ht="12.75" customHeight="1" x14ac:dyDescent="0.2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</row>
    <row r="838" spans="1:29" ht="12.75" customHeight="1" x14ac:dyDescent="0.2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</row>
    <row r="839" spans="1:29" ht="12.75" customHeight="1" x14ac:dyDescent="0.2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</row>
    <row r="840" spans="1:29" ht="12.75" customHeight="1" x14ac:dyDescent="0.2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</row>
    <row r="841" spans="1:29" ht="12.75" customHeight="1" x14ac:dyDescent="0.2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</row>
    <row r="842" spans="1:29" ht="12.75" customHeight="1" x14ac:dyDescent="0.2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</row>
    <row r="843" spans="1:29" ht="12.75" customHeight="1" x14ac:dyDescent="0.2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</row>
    <row r="844" spans="1:29" ht="12.75" customHeight="1" x14ac:dyDescent="0.2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</row>
    <row r="845" spans="1:29" ht="12.75" customHeight="1" x14ac:dyDescent="0.2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</row>
    <row r="846" spans="1:29" ht="12.75" customHeight="1" x14ac:dyDescent="0.2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</row>
    <row r="847" spans="1:29" ht="12.75" customHeight="1" x14ac:dyDescent="0.2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</row>
    <row r="848" spans="1:29" ht="12.75" customHeight="1" x14ac:dyDescent="0.2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</row>
    <row r="849" spans="1:29" ht="12.75" customHeight="1" x14ac:dyDescent="0.2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</row>
    <row r="850" spans="1:29" ht="12.75" customHeight="1" x14ac:dyDescent="0.2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</row>
    <row r="851" spans="1:29" ht="12.75" customHeight="1" x14ac:dyDescent="0.2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</row>
    <row r="852" spans="1:29" ht="12.75" customHeight="1" x14ac:dyDescent="0.2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</row>
    <row r="853" spans="1:29" ht="12.75" customHeight="1" x14ac:dyDescent="0.2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</row>
    <row r="854" spans="1:29" ht="12.75" customHeight="1" x14ac:dyDescent="0.2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</row>
    <row r="855" spans="1:29" ht="12.75" customHeight="1" x14ac:dyDescent="0.2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</row>
    <row r="856" spans="1:29" ht="12.75" customHeight="1" x14ac:dyDescent="0.2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</row>
    <row r="857" spans="1:29" ht="12.75" customHeight="1" x14ac:dyDescent="0.2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</row>
    <row r="858" spans="1:29" ht="12.75" customHeight="1" x14ac:dyDescent="0.2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</row>
    <row r="859" spans="1:29" ht="12.75" customHeight="1" x14ac:dyDescent="0.2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</row>
    <row r="860" spans="1:29" ht="12.75" customHeight="1" x14ac:dyDescent="0.2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</row>
    <row r="861" spans="1:29" ht="12.75" customHeight="1" x14ac:dyDescent="0.2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</row>
    <row r="862" spans="1:29" ht="12.75" customHeight="1" x14ac:dyDescent="0.2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</row>
    <row r="863" spans="1:29" ht="12.75" customHeight="1" x14ac:dyDescent="0.2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</row>
    <row r="864" spans="1:29" ht="12.75" customHeight="1" x14ac:dyDescent="0.2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</row>
    <row r="865" spans="1:29" ht="12.75" customHeight="1" x14ac:dyDescent="0.2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</row>
    <row r="866" spans="1:29" ht="12.75" customHeight="1" x14ac:dyDescent="0.2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</row>
    <row r="867" spans="1:29" ht="12.75" customHeight="1" x14ac:dyDescent="0.2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</row>
    <row r="868" spans="1:29" ht="12.75" customHeight="1" x14ac:dyDescent="0.2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</row>
    <row r="869" spans="1:29" ht="12.75" customHeight="1" x14ac:dyDescent="0.2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</row>
    <row r="870" spans="1:29" ht="12.75" customHeight="1" x14ac:dyDescent="0.2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</row>
    <row r="871" spans="1:29" ht="12.75" customHeight="1" x14ac:dyDescent="0.2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</row>
    <row r="872" spans="1:29" ht="12.75" customHeight="1" x14ac:dyDescent="0.2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</row>
    <row r="873" spans="1:29" ht="12.75" customHeight="1" x14ac:dyDescent="0.2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</row>
    <row r="874" spans="1:29" ht="12.75" customHeight="1" x14ac:dyDescent="0.2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</row>
    <row r="875" spans="1:29" ht="12.75" customHeight="1" x14ac:dyDescent="0.2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</row>
    <row r="876" spans="1:29" ht="12.75" customHeight="1" x14ac:dyDescent="0.2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</row>
    <row r="877" spans="1:29" ht="12.75" customHeight="1" x14ac:dyDescent="0.2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</row>
    <row r="878" spans="1:29" ht="12.75" customHeight="1" x14ac:dyDescent="0.2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</row>
    <row r="879" spans="1:29" ht="12.75" customHeight="1" x14ac:dyDescent="0.2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</row>
    <row r="880" spans="1:29" ht="12.75" customHeight="1" x14ac:dyDescent="0.2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</row>
    <row r="881" spans="1:29" ht="12.75" customHeight="1" x14ac:dyDescent="0.2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</row>
    <row r="882" spans="1:29" ht="12.75" customHeight="1" x14ac:dyDescent="0.2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</row>
    <row r="883" spans="1:29" ht="12.75" customHeight="1" x14ac:dyDescent="0.2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</row>
    <row r="884" spans="1:29" ht="12.75" customHeight="1" x14ac:dyDescent="0.2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</row>
    <row r="885" spans="1:29" ht="12.75" customHeight="1" x14ac:dyDescent="0.2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</row>
    <row r="886" spans="1:29" ht="12.75" customHeight="1" x14ac:dyDescent="0.2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</row>
    <row r="887" spans="1:29" ht="12.75" customHeight="1" x14ac:dyDescent="0.2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</row>
    <row r="888" spans="1:29" ht="12.75" customHeight="1" x14ac:dyDescent="0.2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</row>
    <row r="889" spans="1:29" ht="12.75" customHeight="1" x14ac:dyDescent="0.2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</row>
    <row r="890" spans="1:29" ht="12.75" customHeight="1" x14ac:dyDescent="0.2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</row>
    <row r="891" spans="1:29" ht="12.75" customHeight="1" x14ac:dyDescent="0.2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</row>
    <row r="892" spans="1:29" ht="12.75" customHeight="1" x14ac:dyDescent="0.2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</row>
    <row r="893" spans="1:29" ht="12.75" customHeight="1" x14ac:dyDescent="0.2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</row>
    <row r="894" spans="1:29" ht="12.75" customHeight="1" x14ac:dyDescent="0.2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</row>
    <row r="895" spans="1:29" ht="12.75" customHeight="1" x14ac:dyDescent="0.2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</row>
    <row r="896" spans="1:29" ht="12.75" customHeight="1" x14ac:dyDescent="0.2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</row>
    <row r="897" spans="1:29" ht="12.75" customHeight="1" x14ac:dyDescent="0.2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</row>
    <row r="898" spans="1:29" ht="12.75" customHeight="1" x14ac:dyDescent="0.2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</row>
    <row r="899" spans="1:29" ht="12.75" customHeight="1" x14ac:dyDescent="0.2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</row>
    <row r="900" spans="1:29" ht="12.75" customHeight="1" x14ac:dyDescent="0.2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</row>
    <row r="901" spans="1:29" ht="12.75" customHeight="1" x14ac:dyDescent="0.2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</row>
    <row r="902" spans="1:29" ht="12.75" customHeight="1" x14ac:dyDescent="0.2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</row>
    <row r="903" spans="1:29" ht="12.75" customHeight="1" x14ac:dyDescent="0.2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</row>
    <row r="904" spans="1:29" ht="12.75" customHeight="1" x14ac:dyDescent="0.2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</row>
    <row r="905" spans="1:29" ht="12.75" customHeight="1" x14ac:dyDescent="0.2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</row>
    <row r="906" spans="1:29" ht="12.75" customHeight="1" x14ac:dyDescent="0.2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</row>
    <row r="907" spans="1:29" ht="12.75" customHeight="1" x14ac:dyDescent="0.2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</row>
    <row r="908" spans="1:29" ht="12.75" customHeight="1" x14ac:dyDescent="0.2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</row>
    <row r="909" spans="1:29" ht="12.75" customHeight="1" x14ac:dyDescent="0.2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</row>
    <row r="910" spans="1:29" ht="12.75" customHeight="1" x14ac:dyDescent="0.2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</row>
    <row r="911" spans="1:29" ht="12.75" customHeight="1" x14ac:dyDescent="0.2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</row>
    <row r="912" spans="1:29" ht="12.75" customHeight="1" x14ac:dyDescent="0.2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</row>
    <row r="913" spans="1:29" ht="12.75" customHeight="1" x14ac:dyDescent="0.2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</row>
    <row r="914" spans="1:29" ht="12.75" customHeight="1" x14ac:dyDescent="0.2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</row>
    <row r="915" spans="1:29" ht="12.75" customHeight="1" x14ac:dyDescent="0.2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</row>
    <row r="916" spans="1:29" ht="12.75" customHeight="1" x14ac:dyDescent="0.2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</row>
    <row r="917" spans="1:29" ht="12.75" customHeight="1" x14ac:dyDescent="0.2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</row>
    <row r="918" spans="1:29" ht="12.75" customHeight="1" x14ac:dyDescent="0.2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</row>
    <row r="919" spans="1:29" ht="12.75" customHeight="1" x14ac:dyDescent="0.2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</row>
    <row r="920" spans="1:29" ht="12.75" customHeight="1" x14ac:dyDescent="0.2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</row>
    <row r="921" spans="1:29" ht="12.75" customHeight="1" x14ac:dyDescent="0.2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</row>
    <row r="922" spans="1:29" ht="12.75" customHeight="1" x14ac:dyDescent="0.2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</row>
    <row r="923" spans="1:29" ht="12.75" customHeight="1" x14ac:dyDescent="0.2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</row>
    <row r="924" spans="1:29" ht="12.75" customHeight="1" x14ac:dyDescent="0.2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</row>
    <row r="925" spans="1:29" ht="12.75" customHeight="1" x14ac:dyDescent="0.2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</row>
    <row r="926" spans="1:29" ht="12.75" customHeight="1" x14ac:dyDescent="0.2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</row>
    <row r="927" spans="1:29" ht="12.75" customHeight="1" x14ac:dyDescent="0.2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</row>
    <row r="928" spans="1:29" ht="12.75" customHeight="1" x14ac:dyDescent="0.2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</row>
    <row r="929" spans="1:29" ht="12.75" customHeight="1" x14ac:dyDescent="0.2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</row>
    <row r="930" spans="1:29" ht="12.75" customHeight="1" x14ac:dyDescent="0.2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</row>
    <row r="931" spans="1:29" ht="12.75" customHeight="1" x14ac:dyDescent="0.2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</row>
    <row r="932" spans="1:29" ht="12.75" customHeight="1" x14ac:dyDescent="0.2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</row>
    <row r="933" spans="1:29" ht="12.75" customHeight="1" x14ac:dyDescent="0.2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</row>
    <row r="934" spans="1:29" ht="12.75" customHeight="1" x14ac:dyDescent="0.2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</row>
    <row r="935" spans="1:29" ht="12.75" customHeight="1" x14ac:dyDescent="0.2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</row>
    <row r="936" spans="1:29" ht="12.75" customHeight="1" x14ac:dyDescent="0.2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</row>
    <row r="937" spans="1:29" ht="12.75" customHeight="1" x14ac:dyDescent="0.2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</row>
    <row r="938" spans="1:29" ht="12.75" customHeight="1" x14ac:dyDescent="0.2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</row>
    <row r="939" spans="1:29" ht="12.75" customHeight="1" x14ac:dyDescent="0.2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</row>
    <row r="940" spans="1:29" ht="12.75" customHeight="1" x14ac:dyDescent="0.2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</row>
    <row r="941" spans="1:29" ht="12.75" customHeight="1" x14ac:dyDescent="0.2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</row>
    <row r="942" spans="1:29" ht="12.75" customHeight="1" x14ac:dyDescent="0.2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</row>
    <row r="943" spans="1:29" ht="12.75" customHeight="1" x14ac:dyDescent="0.2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</row>
    <row r="944" spans="1:29" ht="12.75" customHeight="1" x14ac:dyDescent="0.2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</row>
    <row r="945" spans="1:29" ht="12.75" customHeight="1" x14ac:dyDescent="0.2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</row>
    <row r="946" spans="1:29" ht="12.75" customHeight="1" x14ac:dyDescent="0.2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</row>
    <row r="947" spans="1:29" ht="12.75" customHeight="1" x14ac:dyDescent="0.2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</row>
    <row r="948" spans="1:29" ht="12.75" customHeight="1" x14ac:dyDescent="0.2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</row>
    <row r="949" spans="1:29" ht="12.75" customHeight="1" x14ac:dyDescent="0.2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</row>
    <row r="950" spans="1:29" ht="12.75" customHeight="1" x14ac:dyDescent="0.2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</row>
    <row r="951" spans="1:29" ht="12.75" customHeight="1" x14ac:dyDescent="0.2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</row>
    <row r="952" spans="1:29" ht="12.75" customHeight="1" x14ac:dyDescent="0.2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</row>
    <row r="953" spans="1:29" ht="12.75" customHeight="1" x14ac:dyDescent="0.2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</row>
    <row r="954" spans="1:29" ht="12.75" customHeight="1" x14ac:dyDescent="0.2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</row>
    <row r="955" spans="1:29" ht="12.75" customHeight="1" x14ac:dyDescent="0.2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</row>
    <row r="956" spans="1:29" ht="12.75" customHeight="1" x14ac:dyDescent="0.2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</row>
    <row r="957" spans="1:29" ht="12.75" customHeight="1" x14ac:dyDescent="0.2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</row>
    <row r="958" spans="1:29" ht="12.75" customHeight="1" x14ac:dyDescent="0.2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</row>
    <row r="959" spans="1:29" ht="12.75" customHeight="1" x14ac:dyDescent="0.2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</row>
    <row r="960" spans="1:29" ht="12.75" customHeight="1" x14ac:dyDescent="0.2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</row>
    <row r="961" spans="1:29" ht="12.75" customHeight="1" x14ac:dyDescent="0.2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</row>
    <row r="962" spans="1:29" ht="12.75" customHeight="1" x14ac:dyDescent="0.2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</row>
    <row r="963" spans="1:29" ht="12.75" customHeight="1" x14ac:dyDescent="0.2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</row>
    <row r="964" spans="1:29" ht="12.75" customHeight="1" x14ac:dyDescent="0.2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</row>
    <row r="965" spans="1:29" ht="12.75" customHeight="1" x14ac:dyDescent="0.2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</row>
    <row r="966" spans="1:29" ht="12.75" customHeight="1" x14ac:dyDescent="0.2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</row>
    <row r="967" spans="1:29" ht="12.75" customHeight="1" x14ac:dyDescent="0.2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</row>
    <row r="968" spans="1:29" ht="12.75" customHeight="1" x14ac:dyDescent="0.2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</row>
    <row r="969" spans="1:29" ht="12.75" customHeight="1" x14ac:dyDescent="0.2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</row>
    <row r="970" spans="1:29" ht="12.75" customHeight="1" x14ac:dyDescent="0.2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</row>
    <row r="971" spans="1:29" ht="12.75" customHeight="1" x14ac:dyDescent="0.2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</row>
    <row r="972" spans="1:29" ht="12.75" customHeight="1" x14ac:dyDescent="0.2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</row>
    <row r="973" spans="1:29" ht="12.75" customHeight="1" x14ac:dyDescent="0.2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</row>
    <row r="974" spans="1:29" ht="12.75" customHeight="1" x14ac:dyDescent="0.2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</row>
    <row r="975" spans="1:29" ht="12.75" customHeight="1" x14ac:dyDescent="0.2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</row>
    <row r="976" spans="1:29" ht="12.75" customHeight="1" x14ac:dyDescent="0.2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</row>
    <row r="977" spans="1:29" ht="12.75" customHeight="1" x14ac:dyDescent="0.2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</row>
    <row r="978" spans="1:29" ht="12.75" customHeight="1" x14ac:dyDescent="0.2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</row>
    <row r="979" spans="1:29" ht="12.75" customHeight="1" x14ac:dyDescent="0.2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</row>
    <row r="980" spans="1:29" ht="12.75" customHeight="1" x14ac:dyDescent="0.2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</row>
    <row r="981" spans="1:29" ht="12.75" customHeight="1" x14ac:dyDescent="0.2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</row>
    <row r="982" spans="1:29" ht="12.75" customHeight="1" x14ac:dyDescent="0.2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</row>
    <row r="983" spans="1:29" ht="12.75" customHeight="1" x14ac:dyDescent="0.2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</row>
    <row r="984" spans="1:29" ht="12.75" customHeight="1" x14ac:dyDescent="0.2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</row>
    <row r="985" spans="1:29" ht="12.75" customHeight="1" x14ac:dyDescent="0.2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</row>
    <row r="986" spans="1:29" ht="12.75" customHeight="1" x14ac:dyDescent="0.2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</row>
    <row r="987" spans="1:29" ht="12.75" customHeight="1" x14ac:dyDescent="0.2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</row>
    <row r="988" spans="1:29" ht="12.75" customHeight="1" x14ac:dyDescent="0.2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</row>
    <row r="989" spans="1:29" ht="12.75" customHeight="1" x14ac:dyDescent="0.2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</row>
    <row r="990" spans="1:29" ht="12.75" customHeight="1" x14ac:dyDescent="0.2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</row>
    <row r="991" spans="1:29" ht="12.75" customHeight="1" x14ac:dyDescent="0.2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</row>
    <row r="992" spans="1:29" ht="12.75" customHeight="1" x14ac:dyDescent="0.2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</row>
    <row r="993" spans="1:29" ht="12.75" customHeight="1" x14ac:dyDescent="0.2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</row>
    <row r="994" spans="1:29" ht="12.75" customHeight="1" x14ac:dyDescent="0.2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</row>
    <row r="995" spans="1:29" ht="12.75" customHeight="1" x14ac:dyDescent="0.2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</row>
    <row r="996" spans="1:29" ht="12.75" customHeight="1" x14ac:dyDescent="0.2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</row>
    <row r="997" spans="1:29" ht="12.75" customHeight="1" x14ac:dyDescent="0.2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</row>
    <row r="998" spans="1:29" ht="12.75" customHeight="1" x14ac:dyDescent="0.2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</row>
    <row r="999" spans="1:29" ht="12.75" customHeight="1" x14ac:dyDescent="0.2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</row>
    <row r="1000" spans="1:29" ht="12.75" customHeight="1" x14ac:dyDescent="0.2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</row>
  </sheetData>
  <mergeCells count="12">
    <mergeCell ref="A20:D20"/>
    <mergeCell ref="A22:B22"/>
    <mergeCell ref="C1:L1"/>
    <mergeCell ref="A11:A12"/>
    <mergeCell ref="B11:B12"/>
    <mergeCell ref="C11:C12"/>
    <mergeCell ref="E11:E12"/>
    <mergeCell ref="F11:F12"/>
    <mergeCell ref="K11:K12"/>
    <mergeCell ref="G11:H11"/>
    <mergeCell ref="I11:J11"/>
    <mergeCell ref="D11:D12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1000"/>
  <sheetViews>
    <sheetView workbookViewId="0"/>
  </sheetViews>
  <sheetFormatPr baseColWidth="10" defaultColWidth="12.5703125" defaultRowHeight="15" customHeight="1" x14ac:dyDescent="0.2"/>
  <cols>
    <col min="1" max="1" width="35.42578125" customWidth="1"/>
    <col min="2" max="2" width="28.42578125" customWidth="1"/>
    <col min="3" max="3" width="9.28515625" customWidth="1"/>
    <col min="4" max="4" width="10.42578125" customWidth="1"/>
    <col min="5" max="5" width="15.28515625" customWidth="1"/>
    <col min="6" max="6" width="21.42578125" customWidth="1"/>
    <col min="7" max="7" width="7.28515625" customWidth="1"/>
    <col min="8" max="8" width="7.7109375" customWidth="1"/>
    <col min="9" max="9" width="7.28515625" customWidth="1"/>
    <col min="10" max="10" width="7.7109375" customWidth="1"/>
    <col min="11" max="11" width="13.28515625" customWidth="1"/>
    <col min="12" max="14" width="10" customWidth="1"/>
    <col min="15" max="15" width="14.28515625" customWidth="1"/>
    <col min="16" max="29" width="10" customWidth="1"/>
  </cols>
  <sheetData>
    <row r="1" spans="1:29" ht="12.75" customHeight="1" x14ac:dyDescent="0.2">
      <c r="A1" s="218" t="s">
        <v>90</v>
      </c>
      <c r="B1" s="176"/>
      <c r="C1" s="176"/>
      <c r="D1" s="176"/>
      <c r="E1" s="176"/>
      <c r="F1" s="176"/>
      <c r="G1" s="176"/>
      <c r="H1" s="176"/>
      <c r="I1" s="176"/>
      <c r="J1" s="176"/>
      <c r="K1" s="219"/>
      <c r="L1" s="1"/>
      <c r="M1" s="1"/>
      <c r="N1" s="1"/>
      <c r="O1" s="1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12.75" customHeight="1" x14ac:dyDescent="0.2">
      <c r="A2" s="125" t="s">
        <v>3</v>
      </c>
      <c r="B2" s="26">
        <f>+'RESUMEN GENERAL'!B4:F4</f>
        <v>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</row>
    <row r="3" spans="1:29" ht="12.75" customHeight="1" x14ac:dyDescent="0.2">
      <c r="A3" s="126" t="s">
        <v>4</v>
      </c>
      <c r="B3" s="26">
        <f>+'RESUMEN GENERAL'!B5:F5</f>
        <v>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</row>
    <row r="4" spans="1:29" ht="12.75" customHeight="1" x14ac:dyDescent="0.2">
      <c r="A4" s="127" t="s">
        <v>6</v>
      </c>
      <c r="B4" s="26">
        <f>+'RESUMEN GENERAL'!B7:F7</f>
        <v>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</row>
    <row r="5" spans="1:29" ht="12.75" customHeight="1" x14ac:dyDescent="0.2">
      <c r="A5" s="127"/>
      <c r="B5" s="232"/>
      <c r="C5" s="176"/>
      <c r="D5" s="176"/>
      <c r="E5" s="176"/>
      <c r="F5" s="176"/>
      <c r="G5" s="176"/>
      <c r="H5" s="176"/>
      <c r="I5" s="176"/>
      <c r="J5" s="176"/>
      <c r="K5" s="176"/>
      <c r="L5" s="219"/>
      <c r="M5" s="127"/>
      <c r="N5" s="26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</row>
    <row r="6" spans="1:29" ht="12.75" customHeight="1" x14ac:dyDescent="0.2">
      <c r="A6" s="127"/>
      <c r="B6" s="124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26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</row>
    <row r="7" spans="1:29" ht="12.75" customHeight="1" x14ac:dyDescent="0.2">
      <c r="A7" s="127" t="s">
        <v>152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7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</row>
    <row r="8" spans="1:29" ht="12.75" customHeight="1" x14ac:dyDescent="0.2">
      <c r="A8" s="26" t="s">
        <v>153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127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</row>
    <row r="9" spans="1:29" ht="12.75" customHeight="1" x14ac:dyDescent="0.2">
      <c r="A9" s="124"/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</row>
    <row r="10" spans="1:29" ht="41.25" customHeight="1" x14ac:dyDescent="0.2">
      <c r="A10" s="222" t="s">
        <v>133</v>
      </c>
      <c r="B10" s="222" t="s">
        <v>94</v>
      </c>
      <c r="C10" s="221" t="s">
        <v>67</v>
      </c>
      <c r="D10" s="221" t="s">
        <v>96</v>
      </c>
      <c r="E10" s="221" t="s">
        <v>36</v>
      </c>
      <c r="F10" s="224">
        <f>+Publicaciones!F11</f>
        <v>0</v>
      </c>
      <c r="G10" s="202" t="s">
        <v>17</v>
      </c>
      <c r="H10" s="204"/>
      <c r="I10" s="202" t="s">
        <v>73</v>
      </c>
      <c r="J10" s="204"/>
      <c r="K10" s="221" t="s">
        <v>21</v>
      </c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</row>
    <row r="11" spans="1:29" ht="12.75" customHeight="1" x14ac:dyDescent="0.2">
      <c r="A11" s="223"/>
      <c r="B11" s="223"/>
      <c r="C11" s="179"/>
      <c r="D11" s="179"/>
      <c r="E11" s="179"/>
      <c r="F11" s="179"/>
      <c r="G11" s="9" t="s">
        <v>22</v>
      </c>
      <c r="H11" s="9" t="s">
        <v>23</v>
      </c>
      <c r="I11" s="9" t="s">
        <v>22</v>
      </c>
      <c r="J11" s="9" t="s">
        <v>23</v>
      </c>
      <c r="K11" s="179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</row>
    <row r="12" spans="1:29" ht="12.75" customHeight="1" x14ac:dyDescent="0.2">
      <c r="A12" s="170"/>
      <c r="B12" s="170"/>
      <c r="C12" s="171"/>
      <c r="D12" s="171">
        <f>+'RESUMEN GENERAL'!B34</f>
        <v>0</v>
      </c>
      <c r="E12" s="161">
        <f t="shared" ref="E12:E19" si="0">+C12*D12</f>
        <v>0</v>
      </c>
      <c r="F12" s="161"/>
      <c r="G12" s="161"/>
      <c r="H12" s="161"/>
      <c r="I12" s="161"/>
      <c r="J12" s="161"/>
      <c r="K12" s="161">
        <f>SUM(F12:J12)</f>
        <v>0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</row>
    <row r="13" spans="1:29" ht="12.75" customHeight="1" x14ac:dyDescent="0.2">
      <c r="A13" s="170"/>
      <c r="B13" s="170"/>
      <c r="C13" s="171"/>
      <c r="D13" s="171"/>
      <c r="E13" s="161">
        <f t="shared" si="0"/>
        <v>0</v>
      </c>
      <c r="F13" s="161"/>
      <c r="G13" s="161"/>
      <c r="H13" s="161"/>
      <c r="I13" s="161"/>
      <c r="J13" s="161"/>
      <c r="K13" s="161">
        <f t="shared" ref="K13:K19" si="1">SUM(C13:F13)</f>
        <v>0</v>
      </c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</row>
    <row r="14" spans="1:29" ht="12.75" customHeight="1" x14ac:dyDescent="0.2">
      <c r="A14" s="170"/>
      <c r="B14" s="170"/>
      <c r="C14" s="171"/>
      <c r="D14" s="171"/>
      <c r="E14" s="161">
        <f t="shared" si="0"/>
        <v>0</v>
      </c>
      <c r="F14" s="161"/>
      <c r="G14" s="161"/>
      <c r="H14" s="161"/>
      <c r="I14" s="161"/>
      <c r="J14" s="161"/>
      <c r="K14" s="161">
        <f t="shared" si="1"/>
        <v>0</v>
      </c>
      <c r="L14" s="26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</row>
    <row r="15" spans="1:29" ht="12.75" customHeight="1" x14ac:dyDescent="0.2">
      <c r="A15" s="170"/>
      <c r="B15" s="170"/>
      <c r="C15" s="171"/>
      <c r="D15" s="171"/>
      <c r="E15" s="161">
        <f t="shared" si="0"/>
        <v>0</v>
      </c>
      <c r="F15" s="161"/>
      <c r="G15" s="161"/>
      <c r="H15" s="161"/>
      <c r="I15" s="161"/>
      <c r="J15" s="161"/>
      <c r="K15" s="161">
        <f t="shared" si="1"/>
        <v>0</v>
      </c>
      <c r="L15" s="26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</row>
    <row r="16" spans="1:29" ht="12.75" customHeight="1" x14ac:dyDescent="0.2">
      <c r="A16" s="170"/>
      <c r="B16" s="170"/>
      <c r="C16" s="171"/>
      <c r="D16" s="171"/>
      <c r="E16" s="161">
        <f t="shared" si="0"/>
        <v>0</v>
      </c>
      <c r="F16" s="161"/>
      <c r="G16" s="161"/>
      <c r="H16" s="161"/>
      <c r="I16" s="161"/>
      <c r="J16" s="161"/>
      <c r="K16" s="161">
        <f t="shared" si="1"/>
        <v>0</v>
      </c>
      <c r="L16" s="26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</row>
    <row r="17" spans="1:29" ht="12.75" customHeight="1" x14ac:dyDescent="0.2">
      <c r="A17" s="170"/>
      <c r="B17" s="170"/>
      <c r="C17" s="171"/>
      <c r="D17" s="171"/>
      <c r="E17" s="161">
        <f t="shared" si="0"/>
        <v>0</v>
      </c>
      <c r="F17" s="161"/>
      <c r="G17" s="161"/>
      <c r="H17" s="161"/>
      <c r="I17" s="161"/>
      <c r="J17" s="161"/>
      <c r="K17" s="161">
        <f t="shared" si="1"/>
        <v>0</v>
      </c>
      <c r="L17" s="26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</row>
    <row r="18" spans="1:29" ht="12.75" customHeight="1" x14ac:dyDescent="0.2">
      <c r="A18" s="170"/>
      <c r="B18" s="170"/>
      <c r="C18" s="171"/>
      <c r="D18" s="171"/>
      <c r="E18" s="161">
        <f t="shared" si="0"/>
        <v>0</v>
      </c>
      <c r="F18" s="161"/>
      <c r="G18" s="161"/>
      <c r="H18" s="161"/>
      <c r="I18" s="161"/>
      <c r="J18" s="161"/>
      <c r="K18" s="161">
        <f t="shared" si="1"/>
        <v>0</v>
      </c>
      <c r="L18" s="26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</row>
    <row r="19" spans="1:29" ht="12.75" customHeight="1" x14ac:dyDescent="0.2">
      <c r="A19" s="170"/>
      <c r="B19" s="170"/>
      <c r="C19" s="171"/>
      <c r="D19" s="171"/>
      <c r="E19" s="161">
        <f t="shared" si="0"/>
        <v>0</v>
      </c>
      <c r="F19" s="161"/>
      <c r="G19" s="161"/>
      <c r="H19" s="161"/>
      <c r="I19" s="161"/>
      <c r="J19" s="161"/>
      <c r="K19" s="161">
        <f t="shared" si="1"/>
        <v>0</v>
      </c>
      <c r="L19" s="26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</row>
    <row r="20" spans="1:29" ht="12.75" customHeight="1" x14ac:dyDescent="0.2">
      <c r="A20" s="231" t="s">
        <v>145</v>
      </c>
      <c r="B20" s="203"/>
      <c r="C20" s="203"/>
      <c r="D20" s="204"/>
      <c r="E20" s="161">
        <f t="shared" ref="E20:K20" si="2">SUM(E12:E19)</f>
        <v>0</v>
      </c>
      <c r="F20" s="161">
        <f t="shared" si="2"/>
        <v>0</v>
      </c>
      <c r="G20" s="161">
        <f t="shared" si="2"/>
        <v>0</v>
      </c>
      <c r="H20" s="161">
        <f t="shared" si="2"/>
        <v>0</v>
      </c>
      <c r="I20" s="161">
        <f t="shared" si="2"/>
        <v>0</v>
      </c>
      <c r="J20" s="161">
        <f t="shared" si="2"/>
        <v>0</v>
      </c>
      <c r="K20" s="161">
        <f t="shared" si="2"/>
        <v>0</v>
      </c>
      <c r="L20" s="26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</row>
    <row r="21" spans="1:29" ht="12.75" customHeight="1" x14ac:dyDescent="0.2">
      <c r="A21" s="127"/>
      <c r="B21" s="127"/>
      <c r="C21" s="127"/>
      <c r="D21" s="127"/>
      <c r="E21" s="127"/>
      <c r="F21" s="26"/>
      <c r="G21" s="26"/>
      <c r="H21" s="26"/>
      <c r="I21" s="26"/>
      <c r="J21" s="26"/>
      <c r="K21" s="26"/>
      <c r="L21" s="26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</row>
    <row r="22" spans="1:29" ht="12" customHeight="1" x14ac:dyDescent="0.2">
      <c r="A22" s="127" t="s">
        <v>154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26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</row>
    <row r="23" spans="1:29" ht="12.75" customHeight="1" x14ac:dyDescent="0.2">
      <c r="A23" s="172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</row>
    <row r="24" spans="1:29" ht="12.75" customHeight="1" x14ac:dyDescent="0.2">
      <c r="A24" s="124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</row>
    <row r="25" spans="1:29" ht="12.75" customHeight="1" x14ac:dyDescent="0.2">
      <c r="A25" s="124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</row>
    <row r="26" spans="1:29" ht="12.75" customHeight="1" x14ac:dyDescent="0.2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</row>
    <row r="27" spans="1:29" ht="12.75" customHeight="1" x14ac:dyDescent="0.2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</row>
    <row r="28" spans="1:29" ht="12.75" customHeight="1" x14ac:dyDescent="0.2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</row>
    <row r="29" spans="1:29" ht="12.75" customHeight="1" x14ac:dyDescent="0.2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</row>
    <row r="30" spans="1:29" ht="12.75" customHeight="1" x14ac:dyDescent="0.2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</row>
    <row r="31" spans="1:29" ht="12.75" customHeight="1" x14ac:dyDescent="0.2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</row>
    <row r="32" spans="1:29" ht="12.75" customHeight="1" x14ac:dyDescent="0.2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</row>
    <row r="33" spans="1:29" ht="12.75" customHeight="1" x14ac:dyDescent="0.2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</row>
    <row r="34" spans="1:29" ht="12.75" customHeight="1" x14ac:dyDescent="0.2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</row>
    <row r="35" spans="1:29" ht="12.75" customHeight="1" x14ac:dyDescent="0.2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</row>
    <row r="36" spans="1:29" ht="12.75" customHeight="1" x14ac:dyDescent="0.2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</row>
    <row r="37" spans="1:29" ht="12.75" customHeight="1" x14ac:dyDescent="0.2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</row>
    <row r="38" spans="1:29" ht="12.75" customHeight="1" x14ac:dyDescent="0.2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</row>
    <row r="39" spans="1:29" ht="12.75" customHeight="1" x14ac:dyDescent="0.2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</row>
    <row r="40" spans="1:29" ht="12.75" customHeight="1" x14ac:dyDescent="0.2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</row>
    <row r="41" spans="1:29" ht="12.75" customHeight="1" x14ac:dyDescent="0.2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</row>
    <row r="42" spans="1:29" ht="12.75" customHeight="1" x14ac:dyDescent="0.2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</row>
    <row r="43" spans="1:29" ht="12.75" customHeight="1" x14ac:dyDescent="0.2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</row>
    <row r="44" spans="1:29" ht="12.75" customHeight="1" x14ac:dyDescent="0.2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</row>
    <row r="45" spans="1:29" ht="12.75" customHeight="1" x14ac:dyDescent="0.2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</row>
    <row r="46" spans="1:29" ht="12.75" customHeight="1" x14ac:dyDescent="0.2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</row>
    <row r="47" spans="1:29" ht="12.75" customHeight="1" x14ac:dyDescent="0.2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</row>
    <row r="48" spans="1:29" ht="12.75" customHeight="1" x14ac:dyDescent="0.2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</row>
    <row r="49" spans="1:29" ht="12.75" customHeight="1" x14ac:dyDescent="0.2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</row>
    <row r="50" spans="1:29" ht="12.75" customHeight="1" x14ac:dyDescent="0.2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</row>
    <row r="51" spans="1:29" ht="12.75" customHeight="1" x14ac:dyDescent="0.2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</row>
    <row r="52" spans="1:29" ht="12.75" customHeight="1" x14ac:dyDescent="0.2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</row>
    <row r="53" spans="1:29" ht="12.75" customHeight="1" x14ac:dyDescent="0.2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</row>
    <row r="54" spans="1:29" ht="12.75" customHeight="1" x14ac:dyDescent="0.2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</row>
    <row r="55" spans="1:29" ht="12.75" customHeight="1" x14ac:dyDescent="0.2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</row>
    <row r="56" spans="1:29" ht="12.75" customHeight="1" x14ac:dyDescent="0.2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</row>
    <row r="57" spans="1:29" ht="12.75" customHeight="1" x14ac:dyDescent="0.2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</row>
    <row r="58" spans="1:29" ht="12.75" customHeight="1" x14ac:dyDescent="0.2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</row>
    <row r="59" spans="1:29" ht="12.75" customHeight="1" x14ac:dyDescent="0.2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</row>
    <row r="60" spans="1:29" ht="12.75" customHeight="1" x14ac:dyDescent="0.2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</row>
    <row r="61" spans="1:29" ht="12.75" customHeight="1" x14ac:dyDescent="0.2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</row>
    <row r="62" spans="1:29" ht="12.75" customHeight="1" x14ac:dyDescent="0.2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</row>
    <row r="63" spans="1:29" ht="12.75" customHeight="1" x14ac:dyDescent="0.2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</row>
    <row r="64" spans="1:29" ht="12.75" customHeight="1" x14ac:dyDescent="0.2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</row>
    <row r="65" spans="1:29" ht="12.75" customHeight="1" x14ac:dyDescent="0.2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</row>
    <row r="66" spans="1:29" ht="12.75" customHeight="1" x14ac:dyDescent="0.2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</row>
    <row r="67" spans="1:29" ht="12.75" customHeight="1" x14ac:dyDescent="0.2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</row>
    <row r="68" spans="1:29" ht="12.75" customHeight="1" x14ac:dyDescent="0.2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</row>
    <row r="69" spans="1:29" ht="12.75" customHeight="1" x14ac:dyDescent="0.2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</row>
    <row r="70" spans="1:29" ht="12.75" customHeight="1" x14ac:dyDescent="0.2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</row>
    <row r="71" spans="1:29" ht="12.75" customHeight="1" x14ac:dyDescent="0.2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</row>
    <row r="72" spans="1:29" ht="12.75" customHeight="1" x14ac:dyDescent="0.2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</row>
    <row r="73" spans="1:29" ht="12.75" customHeight="1" x14ac:dyDescent="0.2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</row>
    <row r="74" spans="1:29" ht="12.75" customHeight="1" x14ac:dyDescent="0.2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</row>
    <row r="75" spans="1:29" ht="12.75" customHeight="1" x14ac:dyDescent="0.2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</row>
    <row r="76" spans="1:29" ht="12.75" customHeight="1" x14ac:dyDescent="0.2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</row>
    <row r="77" spans="1:29" ht="12.75" customHeight="1" x14ac:dyDescent="0.2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</row>
    <row r="78" spans="1:29" ht="12.75" customHeight="1" x14ac:dyDescent="0.2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</row>
    <row r="79" spans="1:29" ht="12.75" customHeight="1" x14ac:dyDescent="0.2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</row>
    <row r="80" spans="1:29" ht="12.75" customHeight="1" x14ac:dyDescent="0.2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</row>
    <row r="81" spans="1:29" ht="12.75" customHeight="1" x14ac:dyDescent="0.2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</row>
    <row r="82" spans="1:29" ht="12.75" customHeight="1" x14ac:dyDescent="0.2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</row>
    <row r="83" spans="1:29" ht="12.75" customHeight="1" x14ac:dyDescent="0.2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</row>
    <row r="84" spans="1:29" ht="12.75" customHeight="1" x14ac:dyDescent="0.2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</row>
    <row r="85" spans="1:29" ht="12.75" customHeight="1" x14ac:dyDescent="0.2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</row>
    <row r="86" spans="1:29" ht="12.75" customHeight="1" x14ac:dyDescent="0.2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</row>
    <row r="87" spans="1:29" ht="12.75" customHeight="1" x14ac:dyDescent="0.2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</row>
    <row r="88" spans="1:29" ht="12.75" customHeight="1" x14ac:dyDescent="0.2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</row>
    <row r="89" spans="1:29" ht="12.75" customHeight="1" x14ac:dyDescent="0.2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</row>
    <row r="90" spans="1:29" ht="12.75" customHeight="1" x14ac:dyDescent="0.2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</row>
    <row r="91" spans="1:29" ht="12.75" customHeight="1" x14ac:dyDescent="0.2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</row>
    <row r="92" spans="1:29" ht="12.75" customHeight="1" x14ac:dyDescent="0.2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</row>
    <row r="93" spans="1:29" ht="12.75" customHeight="1" x14ac:dyDescent="0.2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</row>
    <row r="94" spans="1:29" ht="12.75" customHeight="1" x14ac:dyDescent="0.2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</row>
    <row r="95" spans="1:29" ht="12.75" customHeight="1" x14ac:dyDescent="0.2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</row>
    <row r="96" spans="1:29" ht="12.75" customHeight="1" x14ac:dyDescent="0.2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</row>
    <row r="97" spans="1:29" ht="12.75" customHeight="1" x14ac:dyDescent="0.2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</row>
    <row r="98" spans="1:29" ht="12.75" customHeight="1" x14ac:dyDescent="0.2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</row>
    <row r="99" spans="1:29" ht="12.75" customHeight="1" x14ac:dyDescent="0.2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</row>
    <row r="100" spans="1:29" ht="12.75" customHeight="1" x14ac:dyDescent="0.2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</row>
    <row r="101" spans="1:29" ht="12.75" customHeight="1" x14ac:dyDescent="0.2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</row>
    <row r="102" spans="1:29" ht="12.75" customHeight="1" x14ac:dyDescent="0.2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</row>
    <row r="103" spans="1:29" ht="12.75" customHeight="1" x14ac:dyDescent="0.2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</row>
    <row r="104" spans="1:29" ht="12.75" customHeight="1" x14ac:dyDescent="0.2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</row>
    <row r="105" spans="1:29" ht="12.75" customHeight="1" x14ac:dyDescent="0.2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</row>
    <row r="106" spans="1:29" ht="12.75" customHeight="1" x14ac:dyDescent="0.2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</row>
    <row r="107" spans="1:29" ht="12.75" customHeight="1" x14ac:dyDescent="0.2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</row>
    <row r="108" spans="1:29" ht="12.75" customHeight="1" x14ac:dyDescent="0.2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</row>
    <row r="109" spans="1:29" ht="12.75" customHeight="1" x14ac:dyDescent="0.2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</row>
    <row r="110" spans="1:29" ht="12.75" customHeight="1" x14ac:dyDescent="0.2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</row>
    <row r="111" spans="1:29" ht="12.75" customHeight="1" x14ac:dyDescent="0.2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</row>
    <row r="112" spans="1:29" ht="12.75" customHeight="1" x14ac:dyDescent="0.2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</row>
    <row r="113" spans="1:29" ht="12.75" customHeight="1" x14ac:dyDescent="0.2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</row>
    <row r="114" spans="1:29" ht="12.75" customHeight="1" x14ac:dyDescent="0.2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</row>
    <row r="115" spans="1:29" ht="12.75" customHeight="1" x14ac:dyDescent="0.2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</row>
    <row r="116" spans="1:29" ht="12.75" customHeight="1" x14ac:dyDescent="0.2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</row>
    <row r="117" spans="1:29" ht="12.75" customHeight="1" x14ac:dyDescent="0.2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</row>
    <row r="118" spans="1:29" ht="12.75" customHeight="1" x14ac:dyDescent="0.2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</row>
    <row r="119" spans="1:29" ht="12.75" customHeight="1" x14ac:dyDescent="0.2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</row>
    <row r="120" spans="1:29" ht="12.75" customHeight="1" x14ac:dyDescent="0.2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</row>
    <row r="121" spans="1:29" ht="12.75" customHeight="1" x14ac:dyDescent="0.2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</row>
    <row r="122" spans="1:29" ht="12.75" customHeight="1" x14ac:dyDescent="0.2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</row>
    <row r="123" spans="1:29" ht="12.75" customHeight="1" x14ac:dyDescent="0.2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</row>
    <row r="124" spans="1:29" ht="12.75" customHeight="1" x14ac:dyDescent="0.2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</row>
    <row r="125" spans="1:29" ht="12.75" customHeight="1" x14ac:dyDescent="0.2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</row>
    <row r="126" spans="1:29" ht="12.75" customHeight="1" x14ac:dyDescent="0.2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</row>
    <row r="127" spans="1:29" ht="12.75" customHeight="1" x14ac:dyDescent="0.2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</row>
    <row r="128" spans="1:29" ht="12.75" customHeight="1" x14ac:dyDescent="0.2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</row>
    <row r="129" spans="1:29" ht="12.75" customHeight="1" x14ac:dyDescent="0.2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</row>
    <row r="130" spans="1:29" ht="12.75" customHeight="1" x14ac:dyDescent="0.2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</row>
    <row r="131" spans="1:29" ht="12.75" customHeight="1" x14ac:dyDescent="0.2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</row>
    <row r="132" spans="1:29" ht="12.75" customHeight="1" x14ac:dyDescent="0.2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</row>
    <row r="133" spans="1:29" ht="12.75" customHeight="1" x14ac:dyDescent="0.2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</row>
    <row r="134" spans="1:29" ht="12.75" customHeight="1" x14ac:dyDescent="0.2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</row>
    <row r="135" spans="1:29" ht="12.75" customHeight="1" x14ac:dyDescent="0.2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</row>
    <row r="136" spans="1:29" ht="12.75" customHeight="1" x14ac:dyDescent="0.2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</row>
    <row r="137" spans="1:29" ht="12.75" customHeight="1" x14ac:dyDescent="0.2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</row>
    <row r="138" spans="1:29" ht="12.75" customHeight="1" x14ac:dyDescent="0.2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</row>
    <row r="139" spans="1:29" ht="12.75" customHeight="1" x14ac:dyDescent="0.2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</row>
    <row r="140" spans="1:29" ht="12.75" customHeight="1" x14ac:dyDescent="0.2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</row>
    <row r="141" spans="1:29" ht="12.75" customHeight="1" x14ac:dyDescent="0.2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</row>
    <row r="142" spans="1:29" ht="12.75" customHeight="1" x14ac:dyDescent="0.2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</row>
    <row r="143" spans="1:29" ht="12.75" customHeight="1" x14ac:dyDescent="0.2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</row>
    <row r="144" spans="1:29" ht="12.75" customHeight="1" x14ac:dyDescent="0.2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</row>
    <row r="145" spans="1:29" ht="12.75" customHeight="1" x14ac:dyDescent="0.2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</row>
    <row r="146" spans="1:29" ht="12.75" customHeight="1" x14ac:dyDescent="0.2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</row>
    <row r="147" spans="1:29" ht="12.75" customHeight="1" x14ac:dyDescent="0.2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</row>
    <row r="148" spans="1:29" ht="12.75" customHeight="1" x14ac:dyDescent="0.2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</row>
    <row r="149" spans="1:29" ht="12.75" customHeight="1" x14ac:dyDescent="0.2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</row>
    <row r="150" spans="1:29" ht="12.75" customHeight="1" x14ac:dyDescent="0.2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</row>
    <row r="151" spans="1:29" ht="12.75" customHeight="1" x14ac:dyDescent="0.2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</row>
    <row r="152" spans="1:29" ht="12.75" customHeight="1" x14ac:dyDescent="0.2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</row>
    <row r="153" spans="1:29" ht="12.75" customHeight="1" x14ac:dyDescent="0.2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</row>
    <row r="154" spans="1:29" ht="12.75" customHeight="1" x14ac:dyDescent="0.2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</row>
    <row r="155" spans="1:29" ht="12.75" customHeight="1" x14ac:dyDescent="0.2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</row>
    <row r="156" spans="1:29" ht="12.75" customHeight="1" x14ac:dyDescent="0.2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</row>
    <row r="157" spans="1:29" ht="12.75" customHeight="1" x14ac:dyDescent="0.2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</row>
    <row r="158" spans="1:29" ht="12.75" customHeight="1" x14ac:dyDescent="0.2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</row>
    <row r="159" spans="1:29" ht="12.75" customHeight="1" x14ac:dyDescent="0.2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</row>
    <row r="160" spans="1:29" ht="12.75" customHeight="1" x14ac:dyDescent="0.2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</row>
    <row r="161" spans="1:29" ht="12.75" customHeight="1" x14ac:dyDescent="0.2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</row>
    <row r="162" spans="1:29" ht="12.75" customHeight="1" x14ac:dyDescent="0.2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</row>
    <row r="163" spans="1:29" ht="12.75" customHeight="1" x14ac:dyDescent="0.2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</row>
    <row r="164" spans="1:29" ht="12.75" customHeight="1" x14ac:dyDescent="0.2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</row>
    <row r="165" spans="1:29" ht="12.75" customHeight="1" x14ac:dyDescent="0.2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</row>
    <row r="166" spans="1:29" ht="12.75" customHeight="1" x14ac:dyDescent="0.2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</row>
    <row r="167" spans="1:29" ht="12.75" customHeight="1" x14ac:dyDescent="0.2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</row>
    <row r="168" spans="1:29" ht="12.75" customHeight="1" x14ac:dyDescent="0.2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</row>
    <row r="169" spans="1:29" ht="12.75" customHeight="1" x14ac:dyDescent="0.2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</row>
    <row r="170" spans="1:29" ht="12.75" customHeight="1" x14ac:dyDescent="0.2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</row>
    <row r="171" spans="1:29" ht="12.75" customHeight="1" x14ac:dyDescent="0.2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</row>
    <row r="172" spans="1:29" ht="12.75" customHeight="1" x14ac:dyDescent="0.2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</row>
    <row r="173" spans="1:29" ht="12.75" customHeight="1" x14ac:dyDescent="0.2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</row>
    <row r="174" spans="1:29" ht="12.75" customHeight="1" x14ac:dyDescent="0.2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</row>
    <row r="175" spans="1:29" ht="12.75" customHeight="1" x14ac:dyDescent="0.2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</row>
    <row r="176" spans="1:29" ht="12.75" customHeight="1" x14ac:dyDescent="0.2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</row>
    <row r="177" spans="1:29" ht="12.75" customHeight="1" x14ac:dyDescent="0.2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</row>
    <row r="178" spans="1:29" ht="12.75" customHeight="1" x14ac:dyDescent="0.2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</row>
    <row r="179" spans="1:29" ht="12.75" customHeight="1" x14ac:dyDescent="0.2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</row>
    <row r="180" spans="1:29" ht="12.75" customHeight="1" x14ac:dyDescent="0.2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</row>
    <row r="181" spans="1:29" ht="12.75" customHeight="1" x14ac:dyDescent="0.2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</row>
    <row r="182" spans="1:29" ht="12.75" customHeight="1" x14ac:dyDescent="0.2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</row>
    <row r="183" spans="1:29" ht="12.75" customHeight="1" x14ac:dyDescent="0.2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</row>
    <row r="184" spans="1:29" ht="12.75" customHeight="1" x14ac:dyDescent="0.2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</row>
    <row r="185" spans="1:29" ht="12.75" customHeight="1" x14ac:dyDescent="0.2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</row>
    <row r="186" spans="1:29" ht="12.75" customHeight="1" x14ac:dyDescent="0.2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</row>
    <row r="187" spans="1:29" ht="12.75" customHeight="1" x14ac:dyDescent="0.2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</row>
    <row r="188" spans="1:29" ht="12.75" customHeight="1" x14ac:dyDescent="0.2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</row>
    <row r="189" spans="1:29" ht="12.75" customHeight="1" x14ac:dyDescent="0.2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</row>
    <row r="190" spans="1:29" ht="12.75" customHeight="1" x14ac:dyDescent="0.2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</row>
    <row r="191" spans="1:29" ht="12.75" customHeight="1" x14ac:dyDescent="0.2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</row>
    <row r="192" spans="1:29" ht="12.75" customHeight="1" x14ac:dyDescent="0.2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</row>
    <row r="193" spans="1:29" ht="12.75" customHeight="1" x14ac:dyDescent="0.2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</row>
    <row r="194" spans="1:29" ht="12.75" customHeight="1" x14ac:dyDescent="0.2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</row>
    <row r="195" spans="1:29" ht="12.75" customHeight="1" x14ac:dyDescent="0.2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</row>
    <row r="196" spans="1:29" ht="12.75" customHeight="1" x14ac:dyDescent="0.2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</row>
    <row r="197" spans="1:29" ht="12.75" customHeight="1" x14ac:dyDescent="0.2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</row>
    <row r="198" spans="1:29" ht="12.75" customHeight="1" x14ac:dyDescent="0.2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</row>
    <row r="199" spans="1:29" ht="12.75" customHeight="1" x14ac:dyDescent="0.2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</row>
    <row r="200" spans="1:29" ht="12.75" customHeight="1" x14ac:dyDescent="0.2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</row>
    <row r="201" spans="1:29" ht="12.75" customHeight="1" x14ac:dyDescent="0.2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</row>
    <row r="202" spans="1:29" ht="12.75" customHeight="1" x14ac:dyDescent="0.2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</row>
    <row r="203" spans="1:29" ht="12.75" customHeight="1" x14ac:dyDescent="0.2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</row>
    <row r="204" spans="1:29" ht="12.75" customHeight="1" x14ac:dyDescent="0.2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</row>
    <row r="205" spans="1:29" ht="12.75" customHeight="1" x14ac:dyDescent="0.2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</row>
    <row r="206" spans="1:29" ht="12.75" customHeight="1" x14ac:dyDescent="0.2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</row>
    <row r="207" spans="1:29" ht="12.75" customHeight="1" x14ac:dyDescent="0.2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</row>
    <row r="208" spans="1:29" ht="12.75" customHeight="1" x14ac:dyDescent="0.2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</row>
    <row r="209" spans="1:29" ht="12.75" customHeight="1" x14ac:dyDescent="0.2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</row>
    <row r="210" spans="1:29" ht="12.75" customHeight="1" x14ac:dyDescent="0.2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</row>
    <row r="211" spans="1:29" ht="12.75" customHeight="1" x14ac:dyDescent="0.2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</row>
    <row r="212" spans="1:29" ht="12.75" customHeight="1" x14ac:dyDescent="0.2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</row>
    <row r="213" spans="1:29" ht="12.75" customHeight="1" x14ac:dyDescent="0.2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</row>
    <row r="214" spans="1:29" ht="12.75" customHeight="1" x14ac:dyDescent="0.2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</row>
    <row r="215" spans="1:29" ht="12.75" customHeight="1" x14ac:dyDescent="0.2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</row>
    <row r="216" spans="1:29" ht="12.75" customHeight="1" x14ac:dyDescent="0.2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</row>
    <row r="217" spans="1:29" ht="12.75" customHeight="1" x14ac:dyDescent="0.2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</row>
    <row r="218" spans="1:29" ht="12.75" customHeight="1" x14ac:dyDescent="0.2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</row>
    <row r="219" spans="1:29" ht="12.75" customHeight="1" x14ac:dyDescent="0.2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</row>
    <row r="220" spans="1:29" ht="12.75" customHeight="1" x14ac:dyDescent="0.2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</row>
    <row r="221" spans="1:29" ht="12.75" customHeight="1" x14ac:dyDescent="0.2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</row>
    <row r="222" spans="1:29" ht="12.75" customHeight="1" x14ac:dyDescent="0.2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</row>
    <row r="223" spans="1:29" ht="12.75" customHeight="1" x14ac:dyDescent="0.2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</row>
    <row r="224" spans="1:29" ht="12.75" customHeight="1" x14ac:dyDescent="0.2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</row>
    <row r="225" spans="1:29" ht="12.75" customHeight="1" x14ac:dyDescent="0.2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</row>
    <row r="226" spans="1:29" ht="12.75" customHeight="1" x14ac:dyDescent="0.2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</row>
    <row r="227" spans="1:29" ht="12.75" customHeight="1" x14ac:dyDescent="0.2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</row>
    <row r="228" spans="1:29" ht="12.75" customHeight="1" x14ac:dyDescent="0.2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</row>
    <row r="229" spans="1:29" ht="12.75" customHeight="1" x14ac:dyDescent="0.2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</row>
    <row r="230" spans="1:29" ht="12.75" customHeight="1" x14ac:dyDescent="0.2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</row>
    <row r="231" spans="1:29" ht="12.75" customHeight="1" x14ac:dyDescent="0.2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</row>
    <row r="232" spans="1:29" ht="12.75" customHeight="1" x14ac:dyDescent="0.2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</row>
    <row r="233" spans="1:29" ht="12.75" customHeight="1" x14ac:dyDescent="0.2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</row>
    <row r="234" spans="1:29" ht="12.75" customHeight="1" x14ac:dyDescent="0.2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</row>
    <row r="235" spans="1:29" ht="12.75" customHeight="1" x14ac:dyDescent="0.2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</row>
    <row r="236" spans="1:29" ht="12.75" customHeight="1" x14ac:dyDescent="0.2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</row>
    <row r="237" spans="1:29" ht="12.75" customHeight="1" x14ac:dyDescent="0.2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</row>
    <row r="238" spans="1:29" ht="12.75" customHeight="1" x14ac:dyDescent="0.2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</row>
    <row r="239" spans="1:29" ht="12.75" customHeight="1" x14ac:dyDescent="0.2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</row>
    <row r="240" spans="1:29" ht="12.75" customHeight="1" x14ac:dyDescent="0.2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</row>
    <row r="241" spans="1:29" ht="12.75" customHeight="1" x14ac:dyDescent="0.2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</row>
    <row r="242" spans="1:29" ht="12.75" customHeight="1" x14ac:dyDescent="0.2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</row>
    <row r="243" spans="1:29" ht="12.75" customHeight="1" x14ac:dyDescent="0.2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</row>
    <row r="244" spans="1:29" ht="12.75" customHeight="1" x14ac:dyDescent="0.2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</row>
    <row r="245" spans="1:29" ht="12.75" customHeight="1" x14ac:dyDescent="0.2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</row>
    <row r="246" spans="1:29" ht="12.75" customHeight="1" x14ac:dyDescent="0.2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</row>
    <row r="247" spans="1:29" ht="12.75" customHeight="1" x14ac:dyDescent="0.2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</row>
    <row r="248" spans="1:29" ht="12.75" customHeight="1" x14ac:dyDescent="0.2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</row>
    <row r="249" spans="1:29" ht="12.75" customHeight="1" x14ac:dyDescent="0.2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</row>
    <row r="250" spans="1:29" ht="12.75" customHeight="1" x14ac:dyDescent="0.2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</row>
    <row r="251" spans="1:29" ht="12.75" customHeight="1" x14ac:dyDescent="0.2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</row>
    <row r="252" spans="1:29" ht="12.75" customHeight="1" x14ac:dyDescent="0.2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</row>
    <row r="253" spans="1:29" ht="12.75" customHeight="1" x14ac:dyDescent="0.2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</row>
    <row r="254" spans="1:29" ht="12.75" customHeight="1" x14ac:dyDescent="0.2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</row>
    <row r="255" spans="1:29" ht="12.75" customHeight="1" x14ac:dyDescent="0.2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</row>
    <row r="256" spans="1:29" ht="12.75" customHeight="1" x14ac:dyDescent="0.2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</row>
    <row r="257" spans="1:29" ht="12.75" customHeight="1" x14ac:dyDescent="0.2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</row>
    <row r="258" spans="1:29" ht="12.75" customHeight="1" x14ac:dyDescent="0.2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</row>
    <row r="259" spans="1:29" ht="12.75" customHeight="1" x14ac:dyDescent="0.2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</row>
    <row r="260" spans="1:29" ht="12.75" customHeight="1" x14ac:dyDescent="0.2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</row>
    <row r="261" spans="1:29" ht="12.75" customHeight="1" x14ac:dyDescent="0.2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</row>
    <row r="262" spans="1:29" ht="12.75" customHeight="1" x14ac:dyDescent="0.2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</row>
    <row r="263" spans="1:29" ht="12.75" customHeight="1" x14ac:dyDescent="0.2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</row>
    <row r="264" spans="1:29" ht="12.75" customHeight="1" x14ac:dyDescent="0.2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</row>
    <row r="265" spans="1:29" ht="12.75" customHeight="1" x14ac:dyDescent="0.2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</row>
    <row r="266" spans="1:29" ht="12.75" customHeight="1" x14ac:dyDescent="0.2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</row>
    <row r="267" spans="1:29" ht="12.75" customHeight="1" x14ac:dyDescent="0.2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</row>
    <row r="268" spans="1:29" ht="12.75" customHeight="1" x14ac:dyDescent="0.2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</row>
    <row r="269" spans="1:29" ht="12.75" customHeight="1" x14ac:dyDescent="0.2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</row>
    <row r="270" spans="1:29" ht="12.75" customHeight="1" x14ac:dyDescent="0.2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</row>
    <row r="271" spans="1:29" ht="12.75" customHeight="1" x14ac:dyDescent="0.2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</row>
    <row r="272" spans="1:29" ht="12.75" customHeight="1" x14ac:dyDescent="0.2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</row>
    <row r="273" spans="1:29" ht="12.75" customHeight="1" x14ac:dyDescent="0.2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</row>
    <row r="274" spans="1:29" ht="12.75" customHeight="1" x14ac:dyDescent="0.2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</row>
    <row r="275" spans="1:29" ht="12.75" customHeight="1" x14ac:dyDescent="0.2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</row>
    <row r="276" spans="1:29" ht="12.75" customHeight="1" x14ac:dyDescent="0.2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</row>
    <row r="277" spans="1:29" ht="12.75" customHeight="1" x14ac:dyDescent="0.2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</row>
    <row r="278" spans="1:29" ht="12.75" customHeight="1" x14ac:dyDescent="0.2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</row>
    <row r="279" spans="1:29" ht="12.75" customHeight="1" x14ac:dyDescent="0.2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</row>
    <row r="280" spans="1:29" ht="12.75" customHeight="1" x14ac:dyDescent="0.2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</row>
    <row r="281" spans="1:29" ht="12.75" customHeight="1" x14ac:dyDescent="0.2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</row>
    <row r="282" spans="1:29" ht="12.75" customHeight="1" x14ac:dyDescent="0.2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</row>
    <row r="283" spans="1:29" ht="12.75" customHeight="1" x14ac:dyDescent="0.2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</row>
    <row r="284" spans="1:29" ht="12.75" customHeight="1" x14ac:dyDescent="0.2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</row>
    <row r="285" spans="1:29" ht="12.75" customHeight="1" x14ac:dyDescent="0.2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</row>
    <row r="286" spans="1:29" ht="12.75" customHeight="1" x14ac:dyDescent="0.2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</row>
    <row r="287" spans="1:29" ht="12.75" customHeight="1" x14ac:dyDescent="0.2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</row>
    <row r="288" spans="1:29" ht="12.75" customHeight="1" x14ac:dyDescent="0.2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</row>
    <row r="289" spans="1:29" ht="12.75" customHeight="1" x14ac:dyDescent="0.2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</row>
    <row r="290" spans="1:29" ht="12.75" customHeight="1" x14ac:dyDescent="0.2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</row>
    <row r="291" spans="1:29" ht="12.75" customHeight="1" x14ac:dyDescent="0.2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</row>
    <row r="292" spans="1:29" ht="12.75" customHeight="1" x14ac:dyDescent="0.2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</row>
    <row r="293" spans="1:29" ht="12.75" customHeight="1" x14ac:dyDescent="0.2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</row>
    <row r="294" spans="1:29" ht="12.75" customHeight="1" x14ac:dyDescent="0.2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</row>
    <row r="295" spans="1:29" ht="12.75" customHeight="1" x14ac:dyDescent="0.2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</row>
    <row r="296" spans="1:29" ht="12.75" customHeight="1" x14ac:dyDescent="0.2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</row>
    <row r="297" spans="1:29" ht="12.75" customHeight="1" x14ac:dyDescent="0.2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</row>
    <row r="298" spans="1:29" ht="12.75" customHeight="1" x14ac:dyDescent="0.2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</row>
    <row r="299" spans="1:29" ht="12.75" customHeight="1" x14ac:dyDescent="0.2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</row>
    <row r="300" spans="1:29" ht="12.75" customHeight="1" x14ac:dyDescent="0.2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</row>
    <row r="301" spans="1:29" ht="12.75" customHeight="1" x14ac:dyDescent="0.2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</row>
    <row r="302" spans="1:29" ht="12.75" customHeight="1" x14ac:dyDescent="0.2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</row>
    <row r="303" spans="1:29" ht="12.75" customHeight="1" x14ac:dyDescent="0.2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</row>
    <row r="304" spans="1:29" ht="12.75" customHeight="1" x14ac:dyDescent="0.2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</row>
    <row r="305" spans="1:29" ht="12.75" customHeight="1" x14ac:dyDescent="0.2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</row>
    <row r="306" spans="1:29" ht="12.75" customHeight="1" x14ac:dyDescent="0.2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</row>
    <row r="307" spans="1:29" ht="12.75" customHeight="1" x14ac:dyDescent="0.2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</row>
    <row r="308" spans="1:29" ht="12.75" customHeight="1" x14ac:dyDescent="0.2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</row>
    <row r="309" spans="1:29" ht="12.75" customHeight="1" x14ac:dyDescent="0.2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</row>
    <row r="310" spans="1:29" ht="12.75" customHeight="1" x14ac:dyDescent="0.2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</row>
    <row r="311" spans="1:29" ht="12.75" customHeight="1" x14ac:dyDescent="0.2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</row>
    <row r="312" spans="1:29" ht="12.75" customHeight="1" x14ac:dyDescent="0.2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</row>
    <row r="313" spans="1:29" ht="12.75" customHeight="1" x14ac:dyDescent="0.2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</row>
    <row r="314" spans="1:29" ht="12.75" customHeight="1" x14ac:dyDescent="0.2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</row>
    <row r="315" spans="1:29" ht="12.75" customHeight="1" x14ac:dyDescent="0.2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</row>
    <row r="316" spans="1:29" ht="12.75" customHeight="1" x14ac:dyDescent="0.2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</row>
    <row r="317" spans="1:29" ht="12.75" customHeight="1" x14ac:dyDescent="0.2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</row>
    <row r="318" spans="1:29" ht="12.75" customHeight="1" x14ac:dyDescent="0.2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</row>
    <row r="319" spans="1:29" ht="12.75" customHeight="1" x14ac:dyDescent="0.2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</row>
    <row r="320" spans="1:29" ht="12.75" customHeight="1" x14ac:dyDescent="0.2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</row>
    <row r="321" spans="1:29" ht="12.75" customHeight="1" x14ac:dyDescent="0.2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</row>
    <row r="322" spans="1:29" ht="12.75" customHeight="1" x14ac:dyDescent="0.2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</row>
    <row r="323" spans="1:29" ht="12.75" customHeight="1" x14ac:dyDescent="0.2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</row>
    <row r="324" spans="1:29" ht="12.75" customHeight="1" x14ac:dyDescent="0.2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</row>
    <row r="325" spans="1:29" ht="12.75" customHeight="1" x14ac:dyDescent="0.2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</row>
    <row r="326" spans="1:29" ht="12.75" customHeight="1" x14ac:dyDescent="0.2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</row>
    <row r="327" spans="1:29" ht="12.75" customHeight="1" x14ac:dyDescent="0.2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</row>
    <row r="328" spans="1:29" ht="12.75" customHeight="1" x14ac:dyDescent="0.2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</row>
    <row r="329" spans="1:29" ht="12.75" customHeight="1" x14ac:dyDescent="0.2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</row>
    <row r="330" spans="1:29" ht="12.75" customHeight="1" x14ac:dyDescent="0.2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</row>
    <row r="331" spans="1:29" ht="12.75" customHeight="1" x14ac:dyDescent="0.2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</row>
    <row r="332" spans="1:29" ht="12.75" customHeight="1" x14ac:dyDescent="0.2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</row>
    <row r="333" spans="1:29" ht="12.75" customHeight="1" x14ac:dyDescent="0.2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</row>
    <row r="334" spans="1:29" ht="12.75" customHeight="1" x14ac:dyDescent="0.2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</row>
    <row r="335" spans="1:29" ht="12.75" customHeight="1" x14ac:dyDescent="0.2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</row>
    <row r="336" spans="1:29" ht="12.75" customHeight="1" x14ac:dyDescent="0.2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</row>
    <row r="337" spans="1:29" ht="12.75" customHeight="1" x14ac:dyDescent="0.2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</row>
    <row r="338" spans="1:29" ht="12.75" customHeight="1" x14ac:dyDescent="0.2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</row>
    <row r="339" spans="1:29" ht="12.75" customHeight="1" x14ac:dyDescent="0.2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</row>
    <row r="340" spans="1:29" ht="12.75" customHeight="1" x14ac:dyDescent="0.2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</row>
    <row r="341" spans="1:29" ht="12.75" customHeight="1" x14ac:dyDescent="0.2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</row>
    <row r="342" spans="1:29" ht="12.75" customHeight="1" x14ac:dyDescent="0.2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</row>
    <row r="343" spans="1:29" ht="12.75" customHeight="1" x14ac:dyDescent="0.2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</row>
    <row r="344" spans="1:29" ht="12.75" customHeight="1" x14ac:dyDescent="0.2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</row>
    <row r="345" spans="1:29" ht="12.75" customHeight="1" x14ac:dyDescent="0.2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</row>
    <row r="346" spans="1:29" ht="12.75" customHeight="1" x14ac:dyDescent="0.2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</row>
    <row r="347" spans="1:29" ht="12.75" customHeight="1" x14ac:dyDescent="0.2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</row>
    <row r="348" spans="1:29" ht="12.75" customHeight="1" x14ac:dyDescent="0.2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</row>
    <row r="349" spans="1:29" ht="12.75" customHeight="1" x14ac:dyDescent="0.2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</row>
    <row r="350" spans="1:29" ht="12.75" customHeight="1" x14ac:dyDescent="0.2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</row>
    <row r="351" spans="1:29" ht="12.75" customHeight="1" x14ac:dyDescent="0.2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</row>
    <row r="352" spans="1:29" ht="12.75" customHeight="1" x14ac:dyDescent="0.2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</row>
    <row r="353" spans="1:29" ht="12.75" customHeight="1" x14ac:dyDescent="0.2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</row>
    <row r="354" spans="1:29" ht="12.75" customHeight="1" x14ac:dyDescent="0.2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</row>
    <row r="355" spans="1:29" ht="12.75" customHeight="1" x14ac:dyDescent="0.2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</row>
    <row r="356" spans="1:29" ht="12.75" customHeight="1" x14ac:dyDescent="0.2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</row>
    <row r="357" spans="1:29" ht="12.75" customHeight="1" x14ac:dyDescent="0.2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</row>
    <row r="358" spans="1:29" ht="12.75" customHeight="1" x14ac:dyDescent="0.2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</row>
    <row r="359" spans="1:29" ht="12.75" customHeight="1" x14ac:dyDescent="0.2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</row>
    <row r="360" spans="1:29" ht="12.75" customHeight="1" x14ac:dyDescent="0.2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</row>
    <row r="361" spans="1:29" ht="12.75" customHeight="1" x14ac:dyDescent="0.2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</row>
    <row r="362" spans="1:29" ht="12.75" customHeight="1" x14ac:dyDescent="0.2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</row>
    <row r="363" spans="1:29" ht="12.75" customHeight="1" x14ac:dyDescent="0.2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</row>
    <row r="364" spans="1:29" ht="12.75" customHeight="1" x14ac:dyDescent="0.2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</row>
    <row r="365" spans="1:29" ht="12.75" customHeight="1" x14ac:dyDescent="0.2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</row>
    <row r="366" spans="1:29" ht="12.75" customHeight="1" x14ac:dyDescent="0.2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</row>
    <row r="367" spans="1:29" ht="12.75" customHeight="1" x14ac:dyDescent="0.2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</row>
    <row r="368" spans="1:29" ht="12.75" customHeight="1" x14ac:dyDescent="0.2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</row>
    <row r="369" spans="1:29" ht="12.75" customHeight="1" x14ac:dyDescent="0.2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</row>
    <row r="370" spans="1:29" ht="12.75" customHeight="1" x14ac:dyDescent="0.2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</row>
    <row r="371" spans="1:29" ht="12.75" customHeight="1" x14ac:dyDescent="0.2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</row>
    <row r="372" spans="1:29" ht="12.75" customHeight="1" x14ac:dyDescent="0.2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</row>
    <row r="373" spans="1:29" ht="12.75" customHeight="1" x14ac:dyDescent="0.2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</row>
    <row r="374" spans="1:29" ht="12.75" customHeight="1" x14ac:dyDescent="0.2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</row>
    <row r="375" spans="1:29" ht="12.75" customHeight="1" x14ac:dyDescent="0.2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</row>
    <row r="376" spans="1:29" ht="12.75" customHeight="1" x14ac:dyDescent="0.2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</row>
    <row r="377" spans="1:29" ht="12.75" customHeight="1" x14ac:dyDescent="0.2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</row>
    <row r="378" spans="1:29" ht="12.75" customHeight="1" x14ac:dyDescent="0.2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</row>
    <row r="379" spans="1:29" ht="12.75" customHeight="1" x14ac:dyDescent="0.2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</row>
    <row r="380" spans="1:29" ht="12.75" customHeight="1" x14ac:dyDescent="0.2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</row>
    <row r="381" spans="1:29" ht="12.75" customHeight="1" x14ac:dyDescent="0.2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</row>
    <row r="382" spans="1:29" ht="12.75" customHeight="1" x14ac:dyDescent="0.2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</row>
    <row r="383" spans="1:29" ht="12.75" customHeight="1" x14ac:dyDescent="0.2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</row>
    <row r="384" spans="1:29" ht="12.75" customHeight="1" x14ac:dyDescent="0.2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</row>
    <row r="385" spans="1:29" ht="12.75" customHeight="1" x14ac:dyDescent="0.2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</row>
    <row r="386" spans="1:29" ht="12.75" customHeight="1" x14ac:dyDescent="0.2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</row>
    <row r="387" spans="1:29" ht="12.75" customHeight="1" x14ac:dyDescent="0.2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</row>
    <row r="388" spans="1:29" ht="12.75" customHeight="1" x14ac:dyDescent="0.2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</row>
    <row r="389" spans="1:29" ht="12.75" customHeight="1" x14ac:dyDescent="0.2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</row>
    <row r="390" spans="1:29" ht="12.75" customHeight="1" x14ac:dyDescent="0.2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</row>
    <row r="391" spans="1:29" ht="12.75" customHeight="1" x14ac:dyDescent="0.2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</row>
    <row r="392" spans="1:29" ht="12.75" customHeight="1" x14ac:dyDescent="0.2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</row>
    <row r="393" spans="1:29" ht="12.75" customHeight="1" x14ac:dyDescent="0.2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</row>
    <row r="394" spans="1:29" ht="12.75" customHeight="1" x14ac:dyDescent="0.2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</row>
    <row r="395" spans="1:29" ht="12.75" customHeight="1" x14ac:dyDescent="0.2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</row>
    <row r="396" spans="1:29" ht="12.75" customHeight="1" x14ac:dyDescent="0.2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</row>
    <row r="397" spans="1:29" ht="12.75" customHeight="1" x14ac:dyDescent="0.2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</row>
    <row r="398" spans="1:29" ht="12.75" customHeight="1" x14ac:dyDescent="0.2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</row>
    <row r="399" spans="1:29" ht="12.75" customHeight="1" x14ac:dyDescent="0.2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</row>
    <row r="400" spans="1:29" ht="12.75" customHeight="1" x14ac:dyDescent="0.2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</row>
    <row r="401" spans="1:29" ht="12.75" customHeight="1" x14ac:dyDescent="0.2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</row>
    <row r="402" spans="1:29" ht="12.75" customHeight="1" x14ac:dyDescent="0.2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</row>
    <row r="403" spans="1:29" ht="12.75" customHeight="1" x14ac:dyDescent="0.2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</row>
    <row r="404" spans="1:29" ht="12.75" customHeight="1" x14ac:dyDescent="0.2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</row>
    <row r="405" spans="1:29" ht="12.75" customHeight="1" x14ac:dyDescent="0.2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</row>
    <row r="406" spans="1:29" ht="12.75" customHeight="1" x14ac:dyDescent="0.2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</row>
    <row r="407" spans="1:29" ht="12.75" customHeight="1" x14ac:dyDescent="0.2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</row>
    <row r="408" spans="1:29" ht="12.75" customHeight="1" x14ac:dyDescent="0.2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</row>
    <row r="409" spans="1:29" ht="12.75" customHeight="1" x14ac:dyDescent="0.2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</row>
    <row r="410" spans="1:29" ht="12.75" customHeight="1" x14ac:dyDescent="0.2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</row>
    <row r="411" spans="1:29" ht="12.75" customHeight="1" x14ac:dyDescent="0.2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</row>
    <row r="412" spans="1:29" ht="12.75" customHeight="1" x14ac:dyDescent="0.2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</row>
    <row r="413" spans="1:29" ht="12.75" customHeight="1" x14ac:dyDescent="0.2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</row>
    <row r="414" spans="1:29" ht="12.75" customHeight="1" x14ac:dyDescent="0.2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</row>
    <row r="415" spans="1:29" ht="12.75" customHeight="1" x14ac:dyDescent="0.2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</row>
    <row r="416" spans="1:29" ht="12.75" customHeight="1" x14ac:dyDescent="0.2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</row>
    <row r="417" spans="1:29" ht="12.75" customHeight="1" x14ac:dyDescent="0.2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</row>
    <row r="418" spans="1:29" ht="12.75" customHeight="1" x14ac:dyDescent="0.2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</row>
    <row r="419" spans="1:29" ht="12.75" customHeight="1" x14ac:dyDescent="0.2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</row>
    <row r="420" spans="1:29" ht="12.75" customHeight="1" x14ac:dyDescent="0.2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</row>
    <row r="421" spans="1:29" ht="12.75" customHeight="1" x14ac:dyDescent="0.2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</row>
    <row r="422" spans="1:29" ht="12.75" customHeight="1" x14ac:dyDescent="0.2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</row>
    <row r="423" spans="1:29" ht="12.75" customHeight="1" x14ac:dyDescent="0.2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</row>
    <row r="424" spans="1:29" ht="12.75" customHeight="1" x14ac:dyDescent="0.2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</row>
    <row r="425" spans="1:29" ht="12.75" customHeight="1" x14ac:dyDescent="0.2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</row>
    <row r="426" spans="1:29" ht="12.75" customHeight="1" x14ac:dyDescent="0.2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</row>
    <row r="427" spans="1:29" ht="12.75" customHeight="1" x14ac:dyDescent="0.2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</row>
    <row r="428" spans="1:29" ht="12.75" customHeight="1" x14ac:dyDescent="0.2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</row>
    <row r="429" spans="1:29" ht="12.75" customHeight="1" x14ac:dyDescent="0.2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</row>
    <row r="430" spans="1:29" ht="12.75" customHeight="1" x14ac:dyDescent="0.2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</row>
    <row r="431" spans="1:29" ht="12.75" customHeight="1" x14ac:dyDescent="0.2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</row>
    <row r="432" spans="1:29" ht="12.75" customHeight="1" x14ac:dyDescent="0.2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</row>
    <row r="433" spans="1:29" ht="12.75" customHeight="1" x14ac:dyDescent="0.2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</row>
    <row r="434" spans="1:29" ht="12.75" customHeight="1" x14ac:dyDescent="0.2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</row>
    <row r="435" spans="1:29" ht="12.75" customHeight="1" x14ac:dyDescent="0.2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</row>
    <row r="436" spans="1:29" ht="12.75" customHeight="1" x14ac:dyDescent="0.2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</row>
    <row r="437" spans="1:29" ht="12.75" customHeight="1" x14ac:dyDescent="0.2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</row>
    <row r="438" spans="1:29" ht="12.75" customHeight="1" x14ac:dyDescent="0.2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</row>
    <row r="439" spans="1:29" ht="12.75" customHeight="1" x14ac:dyDescent="0.2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</row>
    <row r="440" spans="1:29" ht="12.75" customHeight="1" x14ac:dyDescent="0.2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</row>
    <row r="441" spans="1:29" ht="12.75" customHeight="1" x14ac:dyDescent="0.2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</row>
    <row r="442" spans="1:29" ht="12.75" customHeight="1" x14ac:dyDescent="0.2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</row>
    <row r="443" spans="1:29" ht="12.75" customHeight="1" x14ac:dyDescent="0.2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</row>
    <row r="444" spans="1:29" ht="12.75" customHeight="1" x14ac:dyDescent="0.2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</row>
    <row r="445" spans="1:29" ht="12.75" customHeight="1" x14ac:dyDescent="0.2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</row>
    <row r="446" spans="1:29" ht="12.75" customHeight="1" x14ac:dyDescent="0.2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</row>
    <row r="447" spans="1:29" ht="12.75" customHeight="1" x14ac:dyDescent="0.2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</row>
    <row r="448" spans="1:29" ht="12.75" customHeight="1" x14ac:dyDescent="0.2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</row>
    <row r="449" spans="1:29" ht="12.75" customHeight="1" x14ac:dyDescent="0.2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</row>
    <row r="450" spans="1:29" ht="12.75" customHeight="1" x14ac:dyDescent="0.2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</row>
    <row r="451" spans="1:29" ht="12.75" customHeight="1" x14ac:dyDescent="0.2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</row>
    <row r="452" spans="1:29" ht="12.75" customHeight="1" x14ac:dyDescent="0.2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</row>
    <row r="453" spans="1:29" ht="12.75" customHeight="1" x14ac:dyDescent="0.2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</row>
    <row r="454" spans="1:29" ht="12.75" customHeight="1" x14ac:dyDescent="0.2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</row>
    <row r="455" spans="1:29" ht="12.75" customHeight="1" x14ac:dyDescent="0.2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</row>
    <row r="456" spans="1:29" ht="12.75" customHeight="1" x14ac:dyDescent="0.2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</row>
    <row r="457" spans="1:29" ht="12.75" customHeight="1" x14ac:dyDescent="0.2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</row>
    <row r="458" spans="1:29" ht="12.75" customHeight="1" x14ac:dyDescent="0.2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</row>
    <row r="459" spans="1:29" ht="12.75" customHeight="1" x14ac:dyDescent="0.2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</row>
    <row r="460" spans="1:29" ht="12.75" customHeight="1" x14ac:dyDescent="0.2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</row>
    <row r="461" spans="1:29" ht="12.75" customHeight="1" x14ac:dyDescent="0.2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</row>
    <row r="462" spans="1:29" ht="12.75" customHeight="1" x14ac:dyDescent="0.2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</row>
    <row r="463" spans="1:29" ht="12.75" customHeight="1" x14ac:dyDescent="0.2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</row>
    <row r="464" spans="1:29" ht="12.75" customHeight="1" x14ac:dyDescent="0.2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</row>
    <row r="465" spans="1:29" ht="12.75" customHeight="1" x14ac:dyDescent="0.2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</row>
    <row r="466" spans="1:29" ht="12.75" customHeight="1" x14ac:dyDescent="0.2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</row>
    <row r="467" spans="1:29" ht="12.75" customHeight="1" x14ac:dyDescent="0.2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</row>
    <row r="468" spans="1:29" ht="12.75" customHeight="1" x14ac:dyDescent="0.2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</row>
    <row r="469" spans="1:29" ht="12.75" customHeight="1" x14ac:dyDescent="0.2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</row>
    <row r="470" spans="1:29" ht="12.75" customHeight="1" x14ac:dyDescent="0.2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</row>
    <row r="471" spans="1:29" ht="12.75" customHeight="1" x14ac:dyDescent="0.2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</row>
    <row r="472" spans="1:29" ht="12.75" customHeight="1" x14ac:dyDescent="0.2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</row>
    <row r="473" spans="1:29" ht="12.75" customHeight="1" x14ac:dyDescent="0.2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</row>
    <row r="474" spans="1:29" ht="12.75" customHeight="1" x14ac:dyDescent="0.2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</row>
    <row r="475" spans="1:29" ht="12.75" customHeight="1" x14ac:dyDescent="0.2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</row>
    <row r="476" spans="1:29" ht="12.75" customHeight="1" x14ac:dyDescent="0.2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</row>
    <row r="477" spans="1:29" ht="12.75" customHeight="1" x14ac:dyDescent="0.2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</row>
    <row r="478" spans="1:29" ht="12.75" customHeight="1" x14ac:dyDescent="0.2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</row>
    <row r="479" spans="1:29" ht="12.75" customHeight="1" x14ac:dyDescent="0.2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</row>
    <row r="480" spans="1:29" ht="12.75" customHeight="1" x14ac:dyDescent="0.2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</row>
    <row r="481" spans="1:29" ht="12.75" customHeight="1" x14ac:dyDescent="0.2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</row>
    <row r="482" spans="1:29" ht="12.75" customHeight="1" x14ac:dyDescent="0.2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</row>
    <row r="483" spans="1:29" ht="12.75" customHeight="1" x14ac:dyDescent="0.2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</row>
    <row r="484" spans="1:29" ht="12.75" customHeight="1" x14ac:dyDescent="0.2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</row>
    <row r="485" spans="1:29" ht="12.75" customHeight="1" x14ac:dyDescent="0.2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</row>
    <row r="486" spans="1:29" ht="12.75" customHeight="1" x14ac:dyDescent="0.2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</row>
    <row r="487" spans="1:29" ht="12.75" customHeight="1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</row>
    <row r="488" spans="1:29" ht="12.75" customHeight="1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</row>
    <row r="489" spans="1:29" ht="12.75" customHeight="1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</row>
    <row r="490" spans="1:29" ht="12.75" customHeight="1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</row>
    <row r="491" spans="1:29" ht="12.75" customHeight="1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</row>
    <row r="492" spans="1:29" ht="12.75" customHeight="1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</row>
    <row r="493" spans="1:29" ht="12.75" customHeight="1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</row>
    <row r="494" spans="1:29" ht="12.75" customHeight="1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</row>
    <row r="495" spans="1:29" ht="12.75" customHeight="1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</row>
    <row r="496" spans="1:29" ht="12.75" customHeight="1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</row>
    <row r="497" spans="1:29" ht="12.75" customHeight="1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</row>
    <row r="498" spans="1:29" ht="12.75" customHeight="1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</row>
    <row r="499" spans="1:29" ht="12.75" customHeight="1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</row>
    <row r="500" spans="1:29" ht="12.75" customHeight="1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</row>
    <row r="501" spans="1:29" ht="12.75" customHeight="1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</row>
    <row r="502" spans="1:29" ht="12.75" customHeight="1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</row>
    <row r="503" spans="1:29" ht="12.75" customHeight="1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</row>
    <row r="504" spans="1:29" ht="12.75" customHeight="1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</row>
    <row r="505" spans="1:29" ht="12.75" customHeight="1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</row>
    <row r="506" spans="1:29" ht="12.75" customHeight="1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</row>
    <row r="507" spans="1:29" ht="12.75" customHeight="1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</row>
    <row r="508" spans="1:29" ht="12.75" customHeight="1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</row>
    <row r="509" spans="1:29" ht="12.75" customHeight="1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</row>
    <row r="510" spans="1:29" ht="12.75" customHeight="1" x14ac:dyDescent="0.2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</row>
    <row r="511" spans="1:29" ht="12.75" customHeight="1" x14ac:dyDescent="0.2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</row>
    <row r="512" spans="1:29" ht="12.75" customHeight="1" x14ac:dyDescent="0.2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</row>
    <row r="513" spans="1:29" ht="12.75" customHeight="1" x14ac:dyDescent="0.2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</row>
    <row r="514" spans="1:29" ht="12.75" customHeight="1" x14ac:dyDescent="0.2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</row>
    <row r="515" spans="1:29" ht="12.75" customHeight="1" x14ac:dyDescent="0.2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</row>
    <row r="516" spans="1:29" ht="12.75" customHeight="1" x14ac:dyDescent="0.2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</row>
    <row r="517" spans="1:29" ht="12.75" customHeight="1" x14ac:dyDescent="0.2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</row>
    <row r="518" spans="1:29" ht="12.75" customHeight="1" x14ac:dyDescent="0.2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</row>
    <row r="519" spans="1:29" ht="12.75" customHeight="1" x14ac:dyDescent="0.2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</row>
    <row r="520" spans="1:29" ht="12.75" customHeight="1" x14ac:dyDescent="0.2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</row>
    <row r="521" spans="1:29" ht="12.75" customHeight="1" x14ac:dyDescent="0.2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</row>
    <row r="522" spans="1:29" ht="12.75" customHeight="1" x14ac:dyDescent="0.2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</row>
    <row r="523" spans="1:29" ht="12.75" customHeight="1" x14ac:dyDescent="0.2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</row>
    <row r="524" spans="1:29" ht="12.75" customHeight="1" x14ac:dyDescent="0.2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</row>
    <row r="525" spans="1:29" ht="12.75" customHeight="1" x14ac:dyDescent="0.2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</row>
    <row r="526" spans="1:29" ht="12.75" customHeight="1" x14ac:dyDescent="0.2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</row>
    <row r="527" spans="1:29" ht="12.75" customHeight="1" x14ac:dyDescent="0.2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</row>
    <row r="528" spans="1:29" ht="12.75" customHeight="1" x14ac:dyDescent="0.2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</row>
    <row r="529" spans="1:29" ht="12.75" customHeight="1" x14ac:dyDescent="0.2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</row>
    <row r="530" spans="1:29" ht="12.75" customHeight="1" x14ac:dyDescent="0.2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</row>
    <row r="531" spans="1:29" ht="12.75" customHeight="1" x14ac:dyDescent="0.2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</row>
    <row r="532" spans="1:29" ht="12.75" customHeight="1" x14ac:dyDescent="0.2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</row>
    <row r="533" spans="1:29" ht="12.75" customHeight="1" x14ac:dyDescent="0.2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</row>
    <row r="534" spans="1:29" ht="12.75" customHeight="1" x14ac:dyDescent="0.2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</row>
    <row r="535" spans="1:29" ht="12.75" customHeight="1" x14ac:dyDescent="0.2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</row>
    <row r="536" spans="1:29" ht="12.75" customHeight="1" x14ac:dyDescent="0.2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</row>
    <row r="537" spans="1:29" ht="12.75" customHeight="1" x14ac:dyDescent="0.2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</row>
    <row r="538" spans="1:29" ht="12.75" customHeight="1" x14ac:dyDescent="0.2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</row>
    <row r="539" spans="1:29" ht="12.75" customHeight="1" x14ac:dyDescent="0.2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</row>
    <row r="540" spans="1:29" ht="12.75" customHeight="1" x14ac:dyDescent="0.2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</row>
    <row r="541" spans="1:29" ht="12.75" customHeight="1" x14ac:dyDescent="0.2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</row>
    <row r="542" spans="1:29" ht="12.75" customHeight="1" x14ac:dyDescent="0.2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</row>
    <row r="543" spans="1:29" ht="12.75" customHeight="1" x14ac:dyDescent="0.2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</row>
    <row r="544" spans="1:29" ht="12.75" customHeight="1" x14ac:dyDescent="0.2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</row>
    <row r="545" spans="1:29" ht="12.75" customHeight="1" x14ac:dyDescent="0.2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</row>
    <row r="546" spans="1:29" ht="12.75" customHeight="1" x14ac:dyDescent="0.2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</row>
    <row r="547" spans="1:29" ht="12.75" customHeight="1" x14ac:dyDescent="0.2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</row>
    <row r="548" spans="1:29" ht="12.75" customHeight="1" x14ac:dyDescent="0.2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</row>
    <row r="549" spans="1:29" ht="12.75" customHeight="1" x14ac:dyDescent="0.2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</row>
    <row r="550" spans="1:29" ht="12.75" customHeight="1" x14ac:dyDescent="0.2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</row>
    <row r="551" spans="1:29" ht="12.75" customHeight="1" x14ac:dyDescent="0.2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</row>
    <row r="552" spans="1:29" ht="12.75" customHeight="1" x14ac:dyDescent="0.2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</row>
    <row r="553" spans="1:29" ht="12.75" customHeight="1" x14ac:dyDescent="0.2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</row>
    <row r="554" spans="1:29" ht="12.75" customHeight="1" x14ac:dyDescent="0.2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</row>
    <row r="555" spans="1:29" ht="12.75" customHeight="1" x14ac:dyDescent="0.2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</row>
    <row r="556" spans="1:29" ht="12.75" customHeight="1" x14ac:dyDescent="0.2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</row>
    <row r="557" spans="1:29" ht="12.75" customHeight="1" x14ac:dyDescent="0.2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</row>
    <row r="558" spans="1:29" ht="12.75" customHeight="1" x14ac:dyDescent="0.2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</row>
    <row r="559" spans="1:29" ht="12.75" customHeight="1" x14ac:dyDescent="0.2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</row>
    <row r="560" spans="1:29" ht="12.75" customHeight="1" x14ac:dyDescent="0.2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</row>
    <row r="561" spans="1:29" ht="12.75" customHeight="1" x14ac:dyDescent="0.2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</row>
    <row r="562" spans="1:29" ht="12.75" customHeight="1" x14ac:dyDescent="0.2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</row>
    <row r="563" spans="1:29" ht="12.75" customHeight="1" x14ac:dyDescent="0.2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</row>
    <row r="564" spans="1:29" ht="12.75" customHeight="1" x14ac:dyDescent="0.2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</row>
    <row r="565" spans="1:29" ht="12.75" customHeight="1" x14ac:dyDescent="0.2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</row>
    <row r="566" spans="1:29" ht="12.75" customHeight="1" x14ac:dyDescent="0.2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</row>
    <row r="567" spans="1:29" ht="12.75" customHeight="1" x14ac:dyDescent="0.2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</row>
    <row r="568" spans="1:29" ht="12.75" customHeight="1" x14ac:dyDescent="0.2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</row>
    <row r="569" spans="1:29" ht="12.75" customHeight="1" x14ac:dyDescent="0.2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</row>
    <row r="570" spans="1:29" ht="12.75" customHeight="1" x14ac:dyDescent="0.2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</row>
    <row r="571" spans="1:29" ht="12.75" customHeight="1" x14ac:dyDescent="0.2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</row>
    <row r="572" spans="1:29" ht="12.75" customHeight="1" x14ac:dyDescent="0.2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</row>
    <row r="573" spans="1:29" ht="12.75" customHeight="1" x14ac:dyDescent="0.2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</row>
    <row r="574" spans="1:29" ht="12.75" customHeight="1" x14ac:dyDescent="0.2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</row>
    <row r="575" spans="1:29" ht="12.75" customHeight="1" x14ac:dyDescent="0.2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</row>
    <row r="576" spans="1:29" ht="12.75" customHeight="1" x14ac:dyDescent="0.2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</row>
    <row r="577" spans="1:29" ht="12.75" customHeight="1" x14ac:dyDescent="0.2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</row>
    <row r="578" spans="1:29" ht="12.75" customHeight="1" x14ac:dyDescent="0.2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</row>
    <row r="579" spans="1:29" ht="12.75" customHeight="1" x14ac:dyDescent="0.2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</row>
    <row r="580" spans="1:29" ht="12.75" customHeight="1" x14ac:dyDescent="0.2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</row>
    <row r="581" spans="1:29" ht="12.75" customHeight="1" x14ac:dyDescent="0.2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</row>
    <row r="582" spans="1:29" ht="12.75" customHeight="1" x14ac:dyDescent="0.2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</row>
    <row r="583" spans="1:29" ht="12.75" customHeight="1" x14ac:dyDescent="0.2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</row>
    <row r="584" spans="1:29" ht="12.75" customHeight="1" x14ac:dyDescent="0.2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</row>
    <row r="585" spans="1:29" ht="12.75" customHeight="1" x14ac:dyDescent="0.2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</row>
    <row r="586" spans="1:29" ht="12.75" customHeight="1" x14ac:dyDescent="0.2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</row>
    <row r="587" spans="1:29" ht="12.75" customHeight="1" x14ac:dyDescent="0.2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</row>
    <row r="588" spans="1:29" ht="12.75" customHeight="1" x14ac:dyDescent="0.2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</row>
    <row r="589" spans="1:29" ht="12.75" customHeight="1" x14ac:dyDescent="0.2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</row>
    <row r="590" spans="1:29" ht="12.75" customHeight="1" x14ac:dyDescent="0.2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</row>
    <row r="591" spans="1:29" ht="12.75" customHeight="1" x14ac:dyDescent="0.2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</row>
    <row r="592" spans="1:29" ht="12.75" customHeight="1" x14ac:dyDescent="0.2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</row>
    <row r="593" spans="1:29" ht="12.75" customHeight="1" x14ac:dyDescent="0.2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</row>
    <row r="594" spans="1:29" ht="12.75" customHeight="1" x14ac:dyDescent="0.2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</row>
    <row r="595" spans="1:29" ht="12.75" customHeight="1" x14ac:dyDescent="0.2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</row>
    <row r="596" spans="1:29" ht="12.75" customHeight="1" x14ac:dyDescent="0.2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</row>
    <row r="597" spans="1:29" ht="12.75" customHeight="1" x14ac:dyDescent="0.2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</row>
    <row r="598" spans="1:29" ht="12.75" customHeight="1" x14ac:dyDescent="0.2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</row>
    <row r="599" spans="1:29" ht="12.75" customHeight="1" x14ac:dyDescent="0.2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</row>
    <row r="600" spans="1:29" ht="12.75" customHeight="1" x14ac:dyDescent="0.2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</row>
    <row r="601" spans="1:29" ht="12.75" customHeight="1" x14ac:dyDescent="0.2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</row>
    <row r="602" spans="1:29" ht="12.75" customHeight="1" x14ac:dyDescent="0.2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</row>
    <row r="603" spans="1:29" ht="12.75" customHeight="1" x14ac:dyDescent="0.2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</row>
    <row r="604" spans="1:29" ht="12.75" customHeight="1" x14ac:dyDescent="0.2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</row>
    <row r="605" spans="1:29" ht="12.75" customHeight="1" x14ac:dyDescent="0.2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</row>
    <row r="606" spans="1:29" ht="12.75" customHeight="1" x14ac:dyDescent="0.2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</row>
    <row r="607" spans="1:29" ht="12.75" customHeight="1" x14ac:dyDescent="0.2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</row>
    <row r="608" spans="1:29" ht="12.75" customHeight="1" x14ac:dyDescent="0.2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</row>
    <row r="609" spans="1:29" ht="12.75" customHeight="1" x14ac:dyDescent="0.2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</row>
    <row r="610" spans="1:29" ht="12.75" customHeight="1" x14ac:dyDescent="0.2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</row>
    <row r="611" spans="1:29" ht="12.75" customHeight="1" x14ac:dyDescent="0.2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</row>
    <row r="612" spans="1:29" ht="12.75" customHeight="1" x14ac:dyDescent="0.2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</row>
    <row r="613" spans="1:29" ht="12.75" customHeight="1" x14ac:dyDescent="0.2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</row>
    <row r="614" spans="1:29" ht="12.75" customHeight="1" x14ac:dyDescent="0.2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</row>
    <row r="615" spans="1:29" ht="12.75" customHeight="1" x14ac:dyDescent="0.2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</row>
    <row r="616" spans="1:29" ht="12.75" customHeight="1" x14ac:dyDescent="0.2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</row>
    <row r="617" spans="1:29" ht="12.75" customHeight="1" x14ac:dyDescent="0.2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</row>
    <row r="618" spans="1:29" ht="12.75" customHeight="1" x14ac:dyDescent="0.2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</row>
    <row r="619" spans="1:29" ht="12.75" customHeight="1" x14ac:dyDescent="0.2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</row>
    <row r="620" spans="1:29" ht="12.75" customHeight="1" x14ac:dyDescent="0.2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</row>
    <row r="621" spans="1:29" ht="12.75" customHeight="1" x14ac:dyDescent="0.2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</row>
    <row r="622" spans="1:29" ht="12.75" customHeight="1" x14ac:dyDescent="0.2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</row>
    <row r="623" spans="1:29" ht="12.75" customHeight="1" x14ac:dyDescent="0.2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</row>
    <row r="624" spans="1:29" ht="12.75" customHeight="1" x14ac:dyDescent="0.2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</row>
    <row r="625" spans="1:29" ht="12.75" customHeight="1" x14ac:dyDescent="0.2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</row>
    <row r="626" spans="1:29" ht="12.75" customHeight="1" x14ac:dyDescent="0.2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</row>
    <row r="627" spans="1:29" ht="12.75" customHeight="1" x14ac:dyDescent="0.2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</row>
    <row r="628" spans="1:29" ht="12.75" customHeight="1" x14ac:dyDescent="0.2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</row>
    <row r="629" spans="1:29" ht="12.75" customHeight="1" x14ac:dyDescent="0.2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</row>
    <row r="630" spans="1:29" ht="12.75" customHeight="1" x14ac:dyDescent="0.2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</row>
    <row r="631" spans="1:29" ht="12.75" customHeight="1" x14ac:dyDescent="0.2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</row>
    <row r="632" spans="1:29" ht="12.75" customHeight="1" x14ac:dyDescent="0.2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</row>
    <row r="633" spans="1:29" ht="12.75" customHeight="1" x14ac:dyDescent="0.2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</row>
    <row r="634" spans="1:29" ht="12.75" customHeight="1" x14ac:dyDescent="0.2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</row>
    <row r="635" spans="1:29" ht="12.75" customHeight="1" x14ac:dyDescent="0.2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</row>
    <row r="636" spans="1:29" ht="12.75" customHeight="1" x14ac:dyDescent="0.2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</row>
    <row r="637" spans="1:29" ht="12.75" customHeight="1" x14ac:dyDescent="0.2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</row>
    <row r="638" spans="1:29" ht="12.75" customHeight="1" x14ac:dyDescent="0.2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</row>
    <row r="639" spans="1:29" ht="12.75" customHeight="1" x14ac:dyDescent="0.2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</row>
    <row r="640" spans="1:29" ht="12.75" customHeight="1" x14ac:dyDescent="0.2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</row>
    <row r="641" spans="1:29" ht="12.75" customHeight="1" x14ac:dyDescent="0.2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</row>
    <row r="642" spans="1:29" ht="12.75" customHeight="1" x14ac:dyDescent="0.2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</row>
    <row r="643" spans="1:29" ht="12.75" customHeight="1" x14ac:dyDescent="0.2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</row>
    <row r="644" spans="1:29" ht="12.75" customHeight="1" x14ac:dyDescent="0.2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</row>
    <row r="645" spans="1:29" ht="12.75" customHeight="1" x14ac:dyDescent="0.2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</row>
    <row r="646" spans="1:29" ht="12.75" customHeight="1" x14ac:dyDescent="0.2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</row>
    <row r="647" spans="1:29" ht="12.75" customHeight="1" x14ac:dyDescent="0.2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</row>
    <row r="648" spans="1:29" ht="12.75" customHeight="1" x14ac:dyDescent="0.2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</row>
    <row r="649" spans="1:29" ht="12.75" customHeight="1" x14ac:dyDescent="0.2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</row>
    <row r="650" spans="1:29" ht="12.75" customHeight="1" x14ac:dyDescent="0.2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</row>
    <row r="651" spans="1:29" ht="12.75" customHeight="1" x14ac:dyDescent="0.2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</row>
    <row r="652" spans="1:29" ht="12.75" customHeight="1" x14ac:dyDescent="0.2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</row>
    <row r="653" spans="1:29" ht="12.75" customHeight="1" x14ac:dyDescent="0.2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</row>
    <row r="654" spans="1:29" ht="12.75" customHeight="1" x14ac:dyDescent="0.2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</row>
    <row r="655" spans="1:29" ht="12.75" customHeight="1" x14ac:dyDescent="0.2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</row>
    <row r="656" spans="1:29" ht="12.75" customHeight="1" x14ac:dyDescent="0.2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</row>
    <row r="657" spans="1:29" ht="12.75" customHeight="1" x14ac:dyDescent="0.2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</row>
    <row r="658" spans="1:29" ht="12.75" customHeight="1" x14ac:dyDescent="0.2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</row>
    <row r="659" spans="1:29" ht="12.75" customHeight="1" x14ac:dyDescent="0.2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</row>
    <row r="660" spans="1:29" ht="12.75" customHeight="1" x14ac:dyDescent="0.2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</row>
    <row r="661" spans="1:29" ht="12.75" customHeight="1" x14ac:dyDescent="0.2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</row>
    <row r="662" spans="1:29" ht="12.75" customHeight="1" x14ac:dyDescent="0.2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</row>
    <row r="663" spans="1:29" ht="12.75" customHeight="1" x14ac:dyDescent="0.2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</row>
    <row r="664" spans="1:29" ht="12.75" customHeight="1" x14ac:dyDescent="0.2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</row>
    <row r="665" spans="1:29" ht="12.75" customHeight="1" x14ac:dyDescent="0.2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</row>
    <row r="666" spans="1:29" ht="12.75" customHeight="1" x14ac:dyDescent="0.2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</row>
    <row r="667" spans="1:29" ht="12.75" customHeight="1" x14ac:dyDescent="0.2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</row>
    <row r="668" spans="1:29" ht="12.75" customHeight="1" x14ac:dyDescent="0.2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</row>
    <row r="669" spans="1:29" ht="12.75" customHeight="1" x14ac:dyDescent="0.2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</row>
    <row r="670" spans="1:29" ht="12.75" customHeight="1" x14ac:dyDescent="0.2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</row>
    <row r="671" spans="1:29" ht="12.75" customHeight="1" x14ac:dyDescent="0.2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</row>
    <row r="672" spans="1:29" ht="12.75" customHeight="1" x14ac:dyDescent="0.2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</row>
    <row r="673" spans="1:29" ht="12.75" customHeight="1" x14ac:dyDescent="0.2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</row>
    <row r="674" spans="1:29" ht="12.75" customHeight="1" x14ac:dyDescent="0.2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</row>
    <row r="675" spans="1:29" ht="12.75" customHeight="1" x14ac:dyDescent="0.2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</row>
    <row r="676" spans="1:29" ht="12.75" customHeight="1" x14ac:dyDescent="0.2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</row>
    <row r="677" spans="1:29" ht="12.75" customHeight="1" x14ac:dyDescent="0.2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</row>
    <row r="678" spans="1:29" ht="12.75" customHeight="1" x14ac:dyDescent="0.2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</row>
    <row r="679" spans="1:29" ht="12.75" customHeight="1" x14ac:dyDescent="0.2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</row>
    <row r="680" spans="1:29" ht="12.75" customHeight="1" x14ac:dyDescent="0.2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</row>
    <row r="681" spans="1:29" ht="12.75" customHeight="1" x14ac:dyDescent="0.2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</row>
    <row r="682" spans="1:29" ht="12.75" customHeight="1" x14ac:dyDescent="0.2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</row>
    <row r="683" spans="1:29" ht="12.75" customHeight="1" x14ac:dyDescent="0.2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</row>
    <row r="684" spans="1:29" ht="12.75" customHeight="1" x14ac:dyDescent="0.2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</row>
    <row r="685" spans="1:29" ht="12.75" customHeight="1" x14ac:dyDescent="0.2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</row>
    <row r="686" spans="1:29" ht="12.75" customHeight="1" x14ac:dyDescent="0.2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</row>
    <row r="687" spans="1:29" ht="12.75" customHeight="1" x14ac:dyDescent="0.2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</row>
    <row r="688" spans="1:29" ht="12.75" customHeight="1" x14ac:dyDescent="0.2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</row>
    <row r="689" spans="1:29" ht="12.75" customHeight="1" x14ac:dyDescent="0.2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</row>
    <row r="690" spans="1:29" ht="12.75" customHeight="1" x14ac:dyDescent="0.2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</row>
    <row r="691" spans="1:29" ht="12.75" customHeight="1" x14ac:dyDescent="0.2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</row>
    <row r="692" spans="1:29" ht="12.75" customHeight="1" x14ac:dyDescent="0.2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</row>
    <row r="693" spans="1:29" ht="12.75" customHeight="1" x14ac:dyDescent="0.2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</row>
    <row r="694" spans="1:29" ht="12.75" customHeight="1" x14ac:dyDescent="0.2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</row>
    <row r="695" spans="1:29" ht="12.75" customHeight="1" x14ac:dyDescent="0.2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</row>
    <row r="696" spans="1:29" ht="12.75" customHeight="1" x14ac:dyDescent="0.2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</row>
    <row r="697" spans="1:29" ht="12.75" customHeight="1" x14ac:dyDescent="0.2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</row>
    <row r="698" spans="1:29" ht="12.75" customHeight="1" x14ac:dyDescent="0.2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</row>
    <row r="699" spans="1:29" ht="12.75" customHeight="1" x14ac:dyDescent="0.2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</row>
    <row r="700" spans="1:29" ht="12.75" customHeight="1" x14ac:dyDescent="0.2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</row>
    <row r="701" spans="1:29" ht="12.75" customHeight="1" x14ac:dyDescent="0.2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</row>
    <row r="702" spans="1:29" ht="12.75" customHeight="1" x14ac:dyDescent="0.2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</row>
    <row r="703" spans="1:29" ht="12.75" customHeight="1" x14ac:dyDescent="0.2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</row>
    <row r="704" spans="1:29" ht="12.75" customHeight="1" x14ac:dyDescent="0.2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</row>
    <row r="705" spans="1:29" ht="12.75" customHeight="1" x14ac:dyDescent="0.2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</row>
    <row r="706" spans="1:29" ht="12.75" customHeight="1" x14ac:dyDescent="0.2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</row>
    <row r="707" spans="1:29" ht="12.75" customHeight="1" x14ac:dyDescent="0.2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</row>
    <row r="708" spans="1:29" ht="12.75" customHeight="1" x14ac:dyDescent="0.2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</row>
    <row r="709" spans="1:29" ht="12.75" customHeight="1" x14ac:dyDescent="0.2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</row>
    <row r="710" spans="1:29" ht="12.75" customHeight="1" x14ac:dyDescent="0.2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</row>
    <row r="711" spans="1:29" ht="12.75" customHeight="1" x14ac:dyDescent="0.2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</row>
    <row r="712" spans="1:29" ht="12.75" customHeight="1" x14ac:dyDescent="0.2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</row>
    <row r="713" spans="1:29" ht="12.75" customHeight="1" x14ac:dyDescent="0.2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</row>
    <row r="714" spans="1:29" ht="12.75" customHeight="1" x14ac:dyDescent="0.2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</row>
    <row r="715" spans="1:29" ht="12.75" customHeight="1" x14ac:dyDescent="0.2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</row>
    <row r="716" spans="1:29" ht="12.75" customHeight="1" x14ac:dyDescent="0.2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</row>
    <row r="717" spans="1:29" ht="12.75" customHeight="1" x14ac:dyDescent="0.2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</row>
    <row r="718" spans="1:29" ht="12.75" customHeight="1" x14ac:dyDescent="0.2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</row>
    <row r="719" spans="1:29" ht="12.75" customHeight="1" x14ac:dyDescent="0.2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</row>
    <row r="720" spans="1:29" ht="12.75" customHeight="1" x14ac:dyDescent="0.2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</row>
    <row r="721" spans="1:29" ht="12.75" customHeight="1" x14ac:dyDescent="0.2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</row>
    <row r="722" spans="1:29" ht="12.75" customHeight="1" x14ac:dyDescent="0.2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</row>
    <row r="723" spans="1:29" ht="12.75" customHeight="1" x14ac:dyDescent="0.2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</row>
    <row r="724" spans="1:29" ht="12.75" customHeight="1" x14ac:dyDescent="0.2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</row>
    <row r="725" spans="1:29" ht="12.75" customHeight="1" x14ac:dyDescent="0.2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</row>
    <row r="726" spans="1:29" ht="12.75" customHeight="1" x14ac:dyDescent="0.2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</row>
    <row r="727" spans="1:29" ht="12.75" customHeight="1" x14ac:dyDescent="0.2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</row>
    <row r="728" spans="1:29" ht="12.75" customHeight="1" x14ac:dyDescent="0.2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</row>
    <row r="729" spans="1:29" ht="12.75" customHeight="1" x14ac:dyDescent="0.2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</row>
    <row r="730" spans="1:29" ht="12.75" customHeight="1" x14ac:dyDescent="0.2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</row>
    <row r="731" spans="1:29" ht="12.75" customHeight="1" x14ac:dyDescent="0.2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</row>
    <row r="732" spans="1:29" ht="12.75" customHeight="1" x14ac:dyDescent="0.2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</row>
    <row r="733" spans="1:29" ht="12.75" customHeight="1" x14ac:dyDescent="0.2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</row>
    <row r="734" spans="1:29" ht="12.75" customHeight="1" x14ac:dyDescent="0.2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</row>
    <row r="735" spans="1:29" ht="12.75" customHeight="1" x14ac:dyDescent="0.2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</row>
    <row r="736" spans="1:29" ht="12.75" customHeight="1" x14ac:dyDescent="0.2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</row>
    <row r="737" spans="1:29" ht="12.75" customHeight="1" x14ac:dyDescent="0.2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</row>
    <row r="738" spans="1:29" ht="12.75" customHeight="1" x14ac:dyDescent="0.2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</row>
    <row r="739" spans="1:29" ht="12.75" customHeight="1" x14ac:dyDescent="0.2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</row>
    <row r="740" spans="1:29" ht="12.75" customHeight="1" x14ac:dyDescent="0.2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</row>
    <row r="741" spans="1:29" ht="12.75" customHeight="1" x14ac:dyDescent="0.2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</row>
    <row r="742" spans="1:29" ht="12.75" customHeight="1" x14ac:dyDescent="0.2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</row>
    <row r="743" spans="1:29" ht="12.75" customHeight="1" x14ac:dyDescent="0.2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</row>
    <row r="744" spans="1:29" ht="12.75" customHeight="1" x14ac:dyDescent="0.2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</row>
    <row r="745" spans="1:29" ht="12.75" customHeight="1" x14ac:dyDescent="0.2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</row>
    <row r="746" spans="1:29" ht="12.75" customHeight="1" x14ac:dyDescent="0.2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</row>
    <row r="747" spans="1:29" ht="12.75" customHeight="1" x14ac:dyDescent="0.2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</row>
    <row r="748" spans="1:29" ht="12.75" customHeight="1" x14ac:dyDescent="0.2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</row>
    <row r="749" spans="1:29" ht="12.75" customHeight="1" x14ac:dyDescent="0.2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</row>
    <row r="750" spans="1:29" ht="12.75" customHeight="1" x14ac:dyDescent="0.2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</row>
    <row r="751" spans="1:29" ht="12.75" customHeight="1" x14ac:dyDescent="0.2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</row>
    <row r="752" spans="1:29" ht="12.75" customHeight="1" x14ac:dyDescent="0.2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</row>
    <row r="753" spans="1:29" ht="12.75" customHeight="1" x14ac:dyDescent="0.2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</row>
    <row r="754" spans="1:29" ht="12.75" customHeight="1" x14ac:dyDescent="0.2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</row>
    <row r="755" spans="1:29" ht="12.75" customHeight="1" x14ac:dyDescent="0.2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</row>
    <row r="756" spans="1:29" ht="12.75" customHeight="1" x14ac:dyDescent="0.2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</row>
    <row r="757" spans="1:29" ht="12.75" customHeight="1" x14ac:dyDescent="0.2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</row>
    <row r="758" spans="1:29" ht="12.75" customHeight="1" x14ac:dyDescent="0.2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</row>
    <row r="759" spans="1:29" ht="12.75" customHeight="1" x14ac:dyDescent="0.2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</row>
    <row r="760" spans="1:29" ht="12.75" customHeight="1" x14ac:dyDescent="0.2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</row>
    <row r="761" spans="1:29" ht="12.75" customHeight="1" x14ac:dyDescent="0.2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</row>
    <row r="762" spans="1:29" ht="12.75" customHeight="1" x14ac:dyDescent="0.2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</row>
    <row r="763" spans="1:29" ht="12.75" customHeight="1" x14ac:dyDescent="0.2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</row>
    <row r="764" spans="1:29" ht="12.75" customHeight="1" x14ac:dyDescent="0.2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</row>
    <row r="765" spans="1:29" ht="12.75" customHeight="1" x14ac:dyDescent="0.2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</row>
    <row r="766" spans="1:29" ht="12.75" customHeight="1" x14ac:dyDescent="0.2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</row>
    <row r="767" spans="1:29" ht="12.75" customHeight="1" x14ac:dyDescent="0.2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</row>
    <row r="768" spans="1:29" ht="12.75" customHeight="1" x14ac:dyDescent="0.2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</row>
    <row r="769" spans="1:29" ht="12.75" customHeight="1" x14ac:dyDescent="0.2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</row>
    <row r="770" spans="1:29" ht="12.75" customHeight="1" x14ac:dyDescent="0.2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</row>
    <row r="771" spans="1:29" ht="12.75" customHeight="1" x14ac:dyDescent="0.2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</row>
    <row r="772" spans="1:29" ht="12.75" customHeight="1" x14ac:dyDescent="0.2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</row>
    <row r="773" spans="1:29" ht="12.75" customHeight="1" x14ac:dyDescent="0.2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</row>
    <row r="774" spans="1:29" ht="12.75" customHeight="1" x14ac:dyDescent="0.2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</row>
    <row r="775" spans="1:29" ht="12.75" customHeight="1" x14ac:dyDescent="0.2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</row>
    <row r="776" spans="1:29" ht="12.75" customHeight="1" x14ac:dyDescent="0.2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</row>
    <row r="777" spans="1:29" ht="12.75" customHeight="1" x14ac:dyDescent="0.2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</row>
    <row r="778" spans="1:29" ht="12.75" customHeight="1" x14ac:dyDescent="0.2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</row>
    <row r="779" spans="1:29" ht="12.75" customHeight="1" x14ac:dyDescent="0.2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</row>
    <row r="780" spans="1:29" ht="12.75" customHeight="1" x14ac:dyDescent="0.2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</row>
    <row r="781" spans="1:29" ht="12.75" customHeight="1" x14ac:dyDescent="0.2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</row>
    <row r="782" spans="1:29" ht="12.75" customHeight="1" x14ac:dyDescent="0.2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</row>
    <row r="783" spans="1:29" ht="12.75" customHeight="1" x14ac:dyDescent="0.2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</row>
    <row r="784" spans="1:29" ht="12.75" customHeight="1" x14ac:dyDescent="0.2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</row>
    <row r="785" spans="1:29" ht="12.75" customHeight="1" x14ac:dyDescent="0.2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</row>
    <row r="786" spans="1:29" ht="12.75" customHeight="1" x14ac:dyDescent="0.2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</row>
    <row r="787" spans="1:29" ht="12.75" customHeight="1" x14ac:dyDescent="0.2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</row>
    <row r="788" spans="1:29" ht="12.75" customHeight="1" x14ac:dyDescent="0.2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</row>
    <row r="789" spans="1:29" ht="12.75" customHeight="1" x14ac:dyDescent="0.2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</row>
    <row r="790" spans="1:29" ht="12.75" customHeight="1" x14ac:dyDescent="0.2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</row>
    <row r="791" spans="1:29" ht="12.75" customHeight="1" x14ac:dyDescent="0.2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</row>
    <row r="792" spans="1:29" ht="12.75" customHeight="1" x14ac:dyDescent="0.2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</row>
    <row r="793" spans="1:29" ht="12.75" customHeight="1" x14ac:dyDescent="0.2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</row>
    <row r="794" spans="1:29" ht="12.75" customHeight="1" x14ac:dyDescent="0.2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</row>
    <row r="795" spans="1:29" ht="12.75" customHeight="1" x14ac:dyDescent="0.2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</row>
    <row r="796" spans="1:29" ht="12.75" customHeight="1" x14ac:dyDescent="0.2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</row>
    <row r="797" spans="1:29" ht="12.75" customHeight="1" x14ac:dyDescent="0.2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</row>
    <row r="798" spans="1:29" ht="12.75" customHeight="1" x14ac:dyDescent="0.2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</row>
    <row r="799" spans="1:29" ht="12.75" customHeight="1" x14ac:dyDescent="0.2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</row>
    <row r="800" spans="1:29" ht="12.75" customHeight="1" x14ac:dyDescent="0.2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</row>
    <row r="801" spans="1:29" ht="12.75" customHeight="1" x14ac:dyDescent="0.2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</row>
    <row r="802" spans="1:29" ht="12.75" customHeight="1" x14ac:dyDescent="0.2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</row>
    <row r="803" spans="1:29" ht="12.75" customHeight="1" x14ac:dyDescent="0.2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</row>
    <row r="804" spans="1:29" ht="12.75" customHeight="1" x14ac:dyDescent="0.2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</row>
    <row r="805" spans="1:29" ht="12.75" customHeight="1" x14ac:dyDescent="0.2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</row>
    <row r="806" spans="1:29" ht="12.75" customHeight="1" x14ac:dyDescent="0.2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</row>
    <row r="807" spans="1:29" ht="12.75" customHeight="1" x14ac:dyDescent="0.2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</row>
    <row r="808" spans="1:29" ht="12.75" customHeight="1" x14ac:dyDescent="0.2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</row>
    <row r="809" spans="1:29" ht="12.75" customHeight="1" x14ac:dyDescent="0.2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</row>
    <row r="810" spans="1:29" ht="12.75" customHeight="1" x14ac:dyDescent="0.2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</row>
    <row r="811" spans="1:29" ht="12.75" customHeight="1" x14ac:dyDescent="0.2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</row>
    <row r="812" spans="1:29" ht="12.75" customHeight="1" x14ac:dyDescent="0.2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</row>
    <row r="813" spans="1:29" ht="12.75" customHeight="1" x14ac:dyDescent="0.2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</row>
    <row r="814" spans="1:29" ht="12.75" customHeight="1" x14ac:dyDescent="0.2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</row>
    <row r="815" spans="1:29" ht="12.75" customHeight="1" x14ac:dyDescent="0.2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</row>
    <row r="816" spans="1:29" ht="12.75" customHeight="1" x14ac:dyDescent="0.2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</row>
    <row r="817" spans="1:29" ht="12.75" customHeight="1" x14ac:dyDescent="0.2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</row>
    <row r="818" spans="1:29" ht="12.75" customHeight="1" x14ac:dyDescent="0.2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</row>
    <row r="819" spans="1:29" ht="12.75" customHeight="1" x14ac:dyDescent="0.2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</row>
    <row r="820" spans="1:29" ht="12.75" customHeight="1" x14ac:dyDescent="0.2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</row>
    <row r="821" spans="1:29" ht="12.75" customHeight="1" x14ac:dyDescent="0.2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</row>
    <row r="822" spans="1:29" ht="12.75" customHeight="1" x14ac:dyDescent="0.2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</row>
    <row r="823" spans="1:29" ht="12.75" customHeight="1" x14ac:dyDescent="0.2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</row>
    <row r="824" spans="1:29" ht="12.75" customHeight="1" x14ac:dyDescent="0.2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</row>
    <row r="825" spans="1:29" ht="12.75" customHeight="1" x14ac:dyDescent="0.2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</row>
    <row r="826" spans="1:29" ht="12.75" customHeight="1" x14ac:dyDescent="0.2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</row>
    <row r="827" spans="1:29" ht="12.75" customHeight="1" x14ac:dyDescent="0.2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</row>
    <row r="828" spans="1:29" ht="12.75" customHeight="1" x14ac:dyDescent="0.2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</row>
    <row r="829" spans="1:29" ht="12.75" customHeight="1" x14ac:dyDescent="0.2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</row>
    <row r="830" spans="1:29" ht="12.75" customHeight="1" x14ac:dyDescent="0.2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</row>
    <row r="831" spans="1:29" ht="12.75" customHeight="1" x14ac:dyDescent="0.2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</row>
    <row r="832" spans="1:29" ht="12.75" customHeight="1" x14ac:dyDescent="0.2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</row>
    <row r="833" spans="1:29" ht="12.75" customHeight="1" x14ac:dyDescent="0.2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</row>
    <row r="834" spans="1:29" ht="12.75" customHeight="1" x14ac:dyDescent="0.2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</row>
    <row r="835" spans="1:29" ht="12.75" customHeight="1" x14ac:dyDescent="0.2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</row>
    <row r="836" spans="1:29" ht="12.75" customHeight="1" x14ac:dyDescent="0.2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</row>
    <row r="837" spans="1:29" ht="12.75" customHeight="1" x14ac:dyDescent="0.2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</row>
    <row r="838" spans="1:29" ht="12.75" customHeight="1" x14ac:dyDescent="0.2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</row>
    <row r="839" spans="1:29" ht="12.75" customHeight="1" x14ac:dyDescent="0.2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</row>
    <row r="840" spans="1:29" ht="12.75" customHeight="1" x14ac:dyDescent="0.2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</row>
    <row r="841" spans="1:29" ht="12.75" customHeight="1" x14ac:dyDescent="0.2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</row>
    <row r="842" spans="1:29" ht="12.75" customHeight="1" x14ac:dyDescent="0.2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</row>
    <row r="843" spans="1:29" ht="12.75" customHeight="1" x14ac:dyDescent="0.2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</row>
    <row r="844" spans="1:29" ht="12.75" customHeight="1" x14ac:dyDescent="0.2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</row>
    <row r="845" spans="1:29" ht="12.75" customHeight="1" x14ac:dyDescent="0.2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</row>
    <row r="846" spans="1:29" ht="12.75" customHeight="1" x14ac:dyDescent="0.2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</row>
    <row r="847" spans="1:29" ht="12.75" customHeight="1" x14ac:dyDescent="0.2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</row>
    <row r="848" spans="1:29" ht="12.75" customHeight="1" x14ac:dyDescent="0.2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</row>
    <row r="849" spans="1:29" ht="12.75" customHeight="1" x14ac:dyDescent="0.2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</row>
    <row r="850" spans="1:29" ht="12.75" customHeight="1" x14ac:dyDescent="0.2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</row>
    <row r="851" spans="1:29" ht="12.75" customHeight="1" x14ac:dyDescent="0.2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</row>
    <row r="852" spans="1:29" ht="12.75" customHeight="1" x14ac:dyDescent="0.2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</row>
    <row r="853" spans="1:29" ht="12.75" customHeight="1" x14ac:dyDescent="0.2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</row>
    <row r="854" spans="1:29" ht="12.75" customHeight="1" x14ac:dyDescent="0.2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</row>
    <row r="855" spans="1:29" ht="12.75" customHeight="1" x14ac:dyDescent="0.2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</row>
    <row r="856" spans="1:29" ht="12.75" customHeight="1" x14ac:dyDescent="0.2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</row>
    <row r="857" spans="1:29" ht="12.75" customHeight="1" x14ac:dyDescent="0.2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</row>
    <row r="858" spans="1:29" ht="12.75" customHeight="1" x14ac:dyDescent="0.2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</row>
    <row r="859" spans="1:29" ht="12.75" customHeight="1" x14ac:dyDescent="0.2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</row>
    <row r="860" spans="1:29" ht="12.75" customHeight="1" x14ac:dyDescent="0.2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</row>
    <row r="861" spans="1:29" ht="12.75" customHeight="1" x14ac:dyDescent="0.2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</row>
    <row r="862" spans="1:29" ht="12.75" customHeight="1" x14ac:dyDescent="0.2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</row>
    <row r="863" spans="1:29" ht="12.75" customHeight="1" x14ac:dyDescent="0.2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</row>
    <row r="864" spans="1:29" ht="12.75" customHeight="1" x14ac:dyDescent="0.2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</row>
    <row r="865" spans="1:29" ht="12.75" customHeight="1" x14ac:dyDescent="0.2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</row>
    <row r="866" spans="1:29" ht="12.75" customHeight="1" x14ac:dyDescent="0.2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</row>
    <row r="867" spans="1:29" ht="12.75" customHeight="1" x14ac:dyDescent="0.2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</row>
    <row r="868" spans="1:29" ht="12.75" customHeight="1" x14ac:dyDescent="0.2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</row>
    <row r="869" spans="1:29" ht="12.75" customHeight="1" x14ac:dyDescent="0.2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</row>
    <row r="870" spans="1:29" ht="12.75" customHeight="1" x14ac:dyDescent="0.2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</row>
    <row r="871" spans="1:29" ht="12.75" customHeight="1" x14ac:dyDescent="0.2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</row>
    <row r="872" spans="1:29" ht="12.75" customHeight="1" x14ac:dyDescent="0.2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</row>
    <row r="873" spans="1:29" ht="12.75" customHeight="1" x14ac:dyDescent="0.2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</row>
    <row r="874" spans="1:29" ht="12.75" customHeight="1" x14ac:dyDescent="0.2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</row>
    <row r="875" spans="1:29" ht="12.75" customHeight="1" x14ac:dyDescent="0.2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</row>
    <row r="876" spans="1:29" ht="12.75" customHeight="1" x14ac:dyDescent="0.2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</row>
    <row r="877" spans="1:29" ht="12.75" customHeight="1" x14ac:dyDescent="0.2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</row>
    <row r="878" spans="1:29" ht="12.75" customHeight="1" x14ac:dyDescent="0.2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</row>
    <row r="879" spans="1:29" ht="12.75" customHeight="1" x14ac:dyDescent="0.2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</row>
    <row r="880" spans="1:29" ht="12.75" customHeight="1" x14ac:dyDescent="0.2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</row>
    <row r="881" spans="1:29" ht="12.75" customHeight="1" x14ac:dyDescent="0.2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</row>
    <row r="882" spans="1:29" ht="12.75" customHeight="1" x14ac:dyDescent="0.2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</row>
    <row r="883" spans="1:29" ht="12.75" customHeight="1" x14ac:dyDescent="0.2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</row>
    <row r="884" spans="1:29" ht="12.75" customHeight="1" x14ac:dyDescent="0.2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</row>
    <row r="885" spans="1:29" ht="12.75" customHeight="1" x14ac:dyDescent="0.2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</row>
    <row r="886" spans="1:29" ht="12.75" customHeight="1" x14ac:dyDescent="0.2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</row>
    <row r="887" spans="1:29" ht="12.75" customHeight="1" x14ac:dyDescent="0.2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</row>
    <row r="888" spans="1:29" ht="12.75" customHeight="1" x14ac:dyDescent="0.2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</row>
    <row r="889" spans="1:29" ht="12.75" customHeight="1" x14ac:dyDescent="0.2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</row>
    <row r="890" spans="1:29" ht="12.75" customHeight="1" x14ac:dyDescent="0.2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</row>
    <row r="891" spans="1:29" ht="12.75" customHeight="1" x14ac:dyDescent="0.2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</row>
    <row r="892" spans="1:29" ht="12.75" customHeight="1" x14ac:dyDescent="0.2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</row>
    <row r="893" spans="1:29" ht="12.75" customHeight="1" x14ac:dyDescent="0.2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</row>
    <row r="894" spans="1:29" ht="12.75" customHeight="1" x14ac:dyDescent="0.2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</row>
    <row r="895" spans="1:29" ht="12.75" customHeight="1" x14ac:dyDescent="0.2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</row>
    <row r="896" spans="1:29" ht="12.75" customHeight="1" x14ac:dyDescent="0.2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</row>
    <row r="897" spans="1:29" ht="12.75" customHeight="1" x14ac:dyDescent="0.2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</row>
    <row r="898" spans="1:29" ht="12.75" customHeight="1" x14ac:dyDescent="0.2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</row>
    <row r="899" spans="1:29" ht="12.75" customHeight="1" x14ac:dyDescent="0.2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</row>
    <row r="900" spans="1:29" ht="12.75" customHeight="1" x14ac:dyDescent="0.2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</row>
    <row r="901" spans="1:29" ht="12.75" customHeight="1" x14ac:dyDescent="0.2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</row>
    <row r="902" spans="1:29" ht="12.75" customHeight="1" x14ac:dyDescent="0.2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</row>
    <row r="903" spans="1:29" ht="12.75" customHeight="1" x14ac:dyDescent="0.2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</row>
    <row r="904" spans="1:29" ht="12.75" customHeight="1" x14ac:dyDescent="0.2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</row>
    <row r="905" spans="1:29" ht="12.75" customHeight="1" x14ac:dyDescent="0.2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</row>
    <row r="906" spans="1:29" ht="12.75" customHeight="1" x14ac:dyDescent="0.2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</row>
    <row r="907" spans="1:29" ht="12.75" customHeight="1" x14ac:dyDescent="0.2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</row>
    <row r="908" spans="1:29" ht="12.75" customHeight="1" x14ac:dyDescent="0.2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</row>
    <row r="909" spans="1:29" ht="12.75" customHeight="1" x14ac:dyDescent="0.2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</row>
    <row r="910" spans="1:29" ht="12.75" customHeight="1" x14ac:dyDescent="0.2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</row>
    <row r="911" spans="1:29" ht="12.75" customHeight="1" x14ac:dyDescent="0.2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</row>
    <row r="912" spans="1:29" ht="12.75" customHeight="1" x14ac:dyDescent="0.2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</row>
    <row r="913" spans="1:29" ht="12.75" customHeight="1" x14ac:dyDescent="0.2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</row>
    <row r="914" spans="1:29" ht="12.75" customHeight="1" x14ac:dyDescent="0.2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</row>
    <row r="915" spans="1:29" ht="12.75" customHeight="1" x14ac:dyDescent="0.2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</row>
    <row r="916" spans="1:29" ht="12.75" customHeight="1" x14ac:dyDescent="0.2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</row>
    <row r="917" spans="1:29" ht="12.75" customHeight="1" x14ac:dyDescent="0.2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</row>
    <row r="918" spans="1:29" ht="12.75" customHeight="1" x14ac:dyDescent="0.2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</row>
    <row r="919" spans="1:29" ht="12.75" customHeight="1" x14ac:dyDescent="0.2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</row>
    <row r="920" spans="1:29" ht="12.75" customHeight="1" x14ac:dyDescent="0.2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</row>
    <row r="921" spans="1:29" ht="12.75" customHeight="1" x14ac:dyDescent="0.2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</row>
    <row r="922" spans="1:29" ht="12.75" customHeight="1" x14ac:dyDescent="0.2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</row>
    <row r="923" spans="1:29" ht="12.75" customHeight="1" x14ac:dyDescent="0.2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</row>
    <row r="924" spans="1:29" ht="12.75" customHeight="1" x14ac:dyDescent="0.2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</row>
    <row r="925" spans="1:29" ht="12.75" customHeight="1" x14ac:dyDescent="0.2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</row>
    <row r="926" spans="1:29" ht="12.75" customHeight="1" x14ac:dyDescent="0.2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</row>
    <row r="927" spans="1:29" ht="12.75" customHeight="1" x14ac:dyDescent="0.2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</row>
    <row r="928" spans="1:29" ht="12.75" customHeight="1" x14ac:dyDescent="0.2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</row>
    <row r="929" spans="1:29" ht="12.75" customHeight="1" x14ac:dyDescent="0.2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</row>
    <row r="930" spans="1:29" ht="12.75" customHeight="1" x14ac:dyDescent="0.2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</row>
    <row r="931" spans="1:29" ht="12.75" customHeight="1" x14ac:dyDescent="0.2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</row>
    <row r="932" spans="1:29" ht="12.75" customHeight="1" x14ac:dyDescent="0.2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</row>
    <row r="933" spans="1:29" ht="12.75" customHeight="1" x14ac:dyDescent="0.2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</row>
    <row r="934" spans="1:29" ht="12.75" customHeight="1" x14ac:dyDescent="0.2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</row>
    <row r="935" spans="1:29" ht="12.75" customHeight="1" x14ac:dyDescent="0.2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</row>
    <row r="936" spans="1:29" ht="12.75" customHeight="1" x14ac:dyDescent="0.2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</row>
    <row r="937" spans="1:29" ht="12.75" customHeight="1" x14ac:dyDescent="0.2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</row>
    <row r="938" spans="1:29" ht="12.75" customHeight="1" x14ac:dyDescent="0.2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</row>
    <row r="939" spans="1:29" ht="12.75" customHeight="1" x14ac:dyDescent="0.2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</row>
    <row r="940" spans="1:29" ht="12.75" customHeight="1" x14ac:dyDescent="0.2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</row>
    <row r="941" spans="1:29" ht="12.75" customHeight="1" x14ac:dyDescent="0.2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</row>
    <row r="942" spans="1:29" ht="12.75" customHeight="1" x14ac:dyDescent="0.2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</row>
    <row r="943" spans="1:29" ht="12.75" customHeight="1" x14ac:dyDescent="0.2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</row>
    <row r="944" spans="1:29" ht="12.75" customHeight="1" x14ac:dyDescent="0.2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</row>
    <row r="945" spans="1:29" ht="12.75" customHeight="1" x14ac:dyDescent="0.2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</row>
    <row r="946" spans="1:29" ht="12.75" customHeight="1" x14ac:dyDescent="0.2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</row>
    <row r="947" spans="1:29" ht="12.75" customHeight="1" x14ac:dyDescent="0.2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</row>
    <row r="948" spans="1:29" ht="12.75" customHeight="1" x14ac:dyDescent="0.2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</row>
    <row r="949" spans="1:29" ht="12.75" customHeight="1" x14ac:dyDescent="0.2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</row>
    <row r="950" spans="1:29" ht="12.75" customHeight="1" x14ac:dyDescent="0.2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</row>
    <row r="951" spans="1:29" ht="12.75" customHeight="1" x14ac:dyDescent="0.2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</row>
    <row r="952" spans="1:29" ht="12.75" customHeight="1" x14ac:dyDescent="0.2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</row>
    <row r="953" spans="1:29" ht="12.75" customHeight="1" x14ac:dyDescent="0.2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</row>
    <row r="954" spans="1:29" ht="12.75" customHeight="1" x14ac:dyDescent="0.2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</row>
    <row r="955" spans="1:29" ht="12.75" customHeight="1" x14ac:dyDescent="0.2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</row>
    <row r="956" spans="1:29" ht="12.75" customHeight="1" x14ac:dyDescent="0.2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</row>
    <row r="957" spans="1:29" ht="12.75" customHeight="1" x14ac:dyDescent="0.2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</row>
    <row r="958" spans="1:29" ht="12.75" customHeight="1" x14ac:dyDescent="0.2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</row>
    <row r="959" spans="1:29" ht="12.75" customHeight="1" x14ac:dyDescent="0.2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</row>
    <row r="960" spans="1:29" ht="12.75" customHeight="1" x14ac:dyDescent="0.2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</row>
    <row r="961" spans="1:29" ht="12.75" customHeight="1" x14ac:dyDescent="0.2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</row>
    <row r="962" spans="1:29" ht="12.75" customHeight="1" x14ac:dyDescent="0.2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</row>
    <row r="963" spans="1:29" ht="12.75" customHeight="1" x14ac:dyDescent="0.2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</row>
    <row r="964" spans="1:29" ht="12.75" customHeight="1" x14ac:dyDescent="0.2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</row>
    <row r="965" spans="1:29" ht="12.75" customHeight="1" x14ac:dyDescent="0.2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</row>
    <row r="966" spans="1:29" ht="12.75" customHeight="1" x14ac:dyDescent="0.2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</row>
    <row r="967" spans="1:29" ht="12.75" customHeight="1" x14ac:dyDescent="0.2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</row>
    <row r="968" spans="1:29" ht="12.75" customHeight="1" x14ac:dyDescent="0.2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</row>
    <row r="969" spans="1:29" ht="12.75" customHeight="1" x14ac:dyDescent="0.2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</row>
    <row r="970" spans="1:29" ht="12.75" customHeight="1" x14ac:dyDescent="0.2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</row>
    <row r="971" spans="1:29" ht="12.75" customHeight="1" x14ac:dyDescent="0.2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</row>
    <row r="972" spans="1:29" ht="12.75" customHeight="1" x14ac:dyDescent="0.2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</row>
    <row r="973" spans="1:29" ht="12.75" customHeight="1" x14ac:dyDescent="0.2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</row>
    <row r="974" spans="1:29" ht="12.75" customHeight="1" x14ac:dyDescent="0.2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</row>
    <row r="975" spans="1:29" ht="12.75" customHeight="1" x14ac:dyDescent="0.2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</row>
    <row r="976" spans="1:29" ht="12.75" customHeight="1" x14ac:dyDescent="0.2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</row>
    <row r="977" spans="1:29" ht="12.75" customHeight="1" x14ac:dyDescent="0.2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</row>
    <row r="978" spans="1:29" ht="12.75" customHeight="1" x14ac:dyDescent="0.2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</row>
    <row r="979" spans="1:29" ht="12.75" customHeight="1" x14ac:dyDescent="0.2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</row>
    <row r="980" spans="1:29" ht="12.75" customHeight="1" x14ac:dyDescent="0.2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</row>
    <row r="981" spans="1:29" ht="12.75" customHeight="1" x14ac:dyDescent="0.2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</row>
    <row r="982" spans="1:29" ht="12.75" customHeight="1" x14ac:dyDescent="0.2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</row>
    <row r="983" spans="1:29" ht="12.75" customHeight="1" x14ac:dyDescent="0.2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</row>
    <row r="984" spans="1:29" ht="12.75" customHeight="1" x14ac:dyDescent="0.2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</row>
    <row r="985" spans="1:29" ht="12.75" customHeight="1" x14ac:dyDescent="0.2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</row>
    <row r="986" spans="1:29" ht="12.75" customHeight="1" x14ac:dyDescent="0.2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</row>
    <row r="987" spans="1:29" ht="12.75" customHeight="1" x14ac:dyDescent="0.2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</row>
    <row r="988" spans="1:29" ht="12.75" customHeight="1" x14ac:dyDescent="0.2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</row>
    <row r="989" spans="1:29" ht="12.75" customHeight="1" x14ac:dyDescent="0.2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</row>
    <row r="990" spans="1:29" ht="12.75" customHeight="1" x14ac:dyDescent="0.2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</row>
    <row r="991" spans="1:29" ht="12.75" customHeight="1" x14ac:dyDescent="0.2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</row>
    <row r="992" spans="1:29" ht="12.75" customHeight="1" x14ac:dyDescent="0.2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</row>
    <row r="993" spans="1:29" ht="12.75" customHeight="1" x14ac:dyDescent="0.2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</row>
    <row r="994" spans="1:29" ht="12.75" customHeight="1" x14ac:dyDescent="0.2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</row>
    <row r="995" spans="1:29" ht="12.75" customHeight="1" x14ac:dyDescent="0.2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</row>
    <row r="996" spans="1:29" ht="12.75" customHeight="1" x14ac:dyDescent="0.2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</row>
    <row r="997" spans="1:29" ht="12.75" customHeight="1" x14ac:dyDescent="0.2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</row>
    <row r="998" spans="1:29" ht="12.75" customHeight="1" x14ac:dyDescent="0.2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</row>
    <row r="999" spans="1:29" ht="12.75" customHeight="1" x14ac:dyDescent="0.2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</row>
    <row r="1000" spans="1:29" ht="12.75" customHeight="1" x14ac:dyDescent="0.2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</row>
  </sheetData>
  <mergeCells count="12">
    <mergeCell ref="A20:D20"/>
    <mergeCell ref="I10:J10"/>
    <mergeCell ref="K10:K11"/>
    <mergeCell ref="A1:K1"/>
    <mergeCell ref="B5:L5"/>
    <mergeCell ref="A10:A11"/>
    <mergeCell ref="B10:B11"/>
    <mergeCell ref="C10:C11"/>
    <mergeCell ref="D10:D11"/>
    <mergeCell ref="E10:E11"/>
    <mergeCell ref="F10:F11"/>
    <mergeCell ref="G10:H10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C1000"/>
  <sheetViews>
    <sheetView workbookViewId="0"/>
  </sheetViews>
  <sheetFormatPr baseColWidth="10" defaultColWidth="12.5703125" defaultRowHeight="15" customHeight="1" x14ac:dyDescent="0.2"/>
  <cols>
    <col min="1" max="1" width="35.42578125" customWidth="1"/>
    <col min="2" max="2" width="28.42578125" customWidth="1"/>
    <col min="3" max="3" width="9.28515625" customWidth="1"/>
    <col min="4" max="4" width="10.42578125" customWidth="1"/>
    <col min="5" max="5" width="15.28515625" customWidth="1"/>
    <col min="6" max="6" width="21.42578125" customWidth="1"/>
    <col min="7" max="7" width="7.28515625" customWidth="1"/>
    <col min="8" max="8" width="7.7109375" customWidth="1"/>
    <col min="9" max="9" width="7.28515625" customWidth="1"/>
    <col min="10" max="10" width="7.7109375" customWidth="1"/>
    <col min="11" max="11" width="10.7109375" customWidth="1"/>
    <col min="12" max="14" width="10" customWidth="1"/>
    <col min="15" max="15" width="14.28515625" customWidth="1"/>
    <col min="16" max="29" width="10" customWidth="1"/>
  </cols>
  <sheetData>
    <row r="1" spans="1:29" ht="12.75" customHeight="1" x14ac:dyDescent="0.2">
      <c r="A1" s="218" t="s">
        <v>90</v>
      </c>
      <c r="B1" s="176"/>
      <c r="C1" s="176"/>
      <c r="D1" s="176"/>
      <c r="E1" s="176"/>
      <c r="F1" s="176"/>
      <c r="G1" s="176"/>
      <c r="H1" s="176"/>
      <c r="I1" s="176"/>
      <c r="J1" s="176"/>
      <c r="K1" s="219"/>
      <c r="L1" s="1"/>
      <c r="M1" s="1"/>
      <c r="N1" s="1"/>
      <c r="O1" s="1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12.75" customHeight="1" x14ac:dyDescent="0.2">
      <c r="A2" s="125" t="s">
        <v>3</v>
      </c>
      <c r="B2" s="26">
        <f>+'RESUMEN GENERAL'!B4:F4</f>
        <v>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</row>
    <row r="3" spans="1:29" ht="12.75" customHeight="1" x14ac:dyDescent="0.2">
      <c r="A3" s="126" t="s">
        <v>4</v>
      </c>
      <c r="B3" s="26">
        <f>+'RESUMEN GENERAL'!B5:F5</f>
        <v>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</row>
    <row r="4" spans="1:29" ht="12.75" customHeight="1" x14ac:dyDescent="0.2">
      <c r="A4" s="127" t="s">
        <v>6</v>
      </c>
      <c r="B4" s="26">
        <f>+'RESUMEN GENERAL'!B7:F7</f>
        <v>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</row>
    <row r="5" spans="1:29" ht="12.75" customHeight="1" x14ac:dyDescent="0.2">
      <c r="A5" s="127"/>
      <c r="B5" s="232"/>
      <c r="C5" s="176"/>
      <c r="D5" s="176"/>
      <c r="E5" s="176"/>
      <c r="F5" s="176"/>
      <c r="G5" s="176"/>
      <c r="H5" s="176"/>
      <c r="I5" s="176"/>
      <c r="J5" s="176"/>
      <c r="K5" s="176"/>
      <c r="L5" s="219"/>
      <c r="M5" s="127"/>
      <c r="N5" s="26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</row>
    <row r="6" spans="1:29" ht="12.75" customHeight="1" x14ac:dyDescent="0.2">
      <c r="A6" s="127"/>
      <c r="B6" s="124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26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</row>
    <row r="7" spans="1:29" ht="12.75" customHeight="1" x14ac:dyDescent="0.2">
      <c r="A7" s="233" t="s">
        <v>155</v>
      </c>
      <c r="B7" s="176"/>
      <c r="C7" s="176"/>
      <c r="D7" s="176"/>
      <c r="E7" s="176"/>
      <c r="F7" s="176"/>
      <c r="G7" s="176"/>
      <c r="H7" s="176"/>
      <c r="I7" s="176"/>
      <c r="J7" s="176"/>
      <c r="K7" s="219"/>
      <c r="L7" s="127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</row>
    <row r="8" spans="1:29" ht="12.75" customHeight="1" x14ac:dyDescent="0.2">
      <c r="A8" s="234" t="s">
        <v>156</v>
      </c>
      <c r="B8" s="176"/>
      <c r="C8" s="176"/>
      <c r="D8" s="176"/>
      <c r="E8" s="176"/>
      <c r="F8" s="176"/>
      <c r="G8" s="176"/>
      <c r="H8" s="176"/>
      <c r="I8" s="176"/>
      <c r="J8" s="176"/>
      <c r="K8" s="219"/>
      <c r="L8" s="127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</row>
    <row r="9" spans="1:29" ht="12.75" customHeight="1" x14ac:dyDescent="0.2">
      <c r="A9" s="124"/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</row>
    <row r="10" spans="1:29" ht="41.25" customHeight="1" x14ac:dyDescent="0.2">
      <c r="A10" s="222" t="s">
        <v>133</v>
      </c>
      <c r="B10" s="222" t="s">
        <v>94</v>
      </c>
      <c r="C10" s="221" t="s">
        <v>67</v>
      </c>
      <c r="D10" s="221" t="s">
        <v>96</v>
      </c>
      <c r="E10" s="221" t="s">
        <v>36</v>
      </c>
      <c r="F10" s="224">
        <f>+'Gastos operacionales'!F10</f>
        <v>0</v>
      </c>
      <c r="G10" s="202" t="s">
        <v>17</v>
      </c>
      <c r="H10" s="204"/>
      <c r="I10" s="202" t="s">
        <v>73</v>
      </c>
      <c r="J10" s="204"/>
      <c r="K10" s="221" t="s">
        <v>21</v>
      </c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</row>
    <row r="11" spans="1:29" ht="12.75" customHeight="1" x14ac:dyDescent="0.2">
      <c r="A11" s="223"/>
      <c r="B11" s="223"/>
      <c r="C11" s="179"/>
      <c r="D11" s="179"/>
      <c r="E11" s="179"/>
      <c r="F11" s="179"/>
      <c r="G11" s="9" t="s">
        <v>22</v>
      </c>
      <c r="H11" s="9" t="s">
        <v>23</v>
      </c>
      <c r="I11" s="9" t="s">
        <v>22</v>
      </c>
      <c r="J11" s="9" t="s">
        <v>23</v>
      </c>
      <c r="K11" s="179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</row>
    <row r="12" spans="1:29" ht="12.75" customHeight="1" x14ac:dyDescent="0.2">
      <c r="A12" s="170"/>
      <c r="B12" s="170"/>
      <c r="C12" s="171"/>
      <c r="D12" s="171"/>
      <c r="E12" s="161">
        <f t="shared" ref="E12:E19" si="0">+C12*D12</f>
        <v>0</v>
      </c>
      <c r="F12" s="161"/>
      <c r="G12" s="161"/>
      <c r="H12" s="161"/>
      <c r="I12" s="161"/>
      <c r="J12" s="161"/>
      <c r="K12" s="161">
        <f t="shared" ref="K12:K19" si="1">SUM(F12:J12)</f>
        <v>0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</row>
    <row r="13" spans="1:29" ht="12.75" customHeight="1" x14ac:dyDescent="0.2">
      <c r="A13" s="170"/>
      <c r="B13" s="170"/>
      <c r="C13" s="171"/>
      <c r="D13" s="171"/>
      <c r="E13" s="161">
        <f t="shared" si="0"/>
        <v>0</v>
      </c>
      <c r="F13" s="161"/>
      <c r="G13" s="161"/>
      <c r="H13" s="161"/>
      <c r="I13" s="161"/>
      <c r="J13" s="161"/>
      <c r="K13" s="161">
        <f t="shared" si="1"/>
        <v>0</v>
      </c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</row>
    <row r="14" spans="1:29" ht="12.75" customHeight="1" x14ac:dyDescent="0.2">
      <c r="A14" s="170"/>
      <c r="B14" s="170"/>
      <c r="C14" s="171"/>
      <c r="D14" s="171"/>
      <c r="E14" s="161">
        <f t="shared" si="0"/>
        <v>0</v>
      </c>
      <c r="F14" s="161"/>
      <c r="G14" s="161"/>
      <c r="H14" s="161"/>
      <c r="I14" s="161"/>
      <c r="J14" s="161"/>
      <c r="K14" s="161">
        <f t="shared" si="1"/>
        <v>0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</row>
    <row r="15" spans="1:29" ht="12.75" customHeight="1" x14ac:dyDescent="0.2">
      <c r="A15" s="170"/>
      <c r="B15" s="170"/>
      <c r="C15" s="171"/>
      <c r="D15" s="171"/>
      <c r="E15" s="161">
        <f t="shared" si="0"/>
        <v>0</v>
      </c>
      <c r="F15" s="161"/>
      <c r="G15" s="161"/>
      <c r="H15" s="161"/>
      <c r="I15" s="161"/>
      <c r="J15" s="161"/>
      <c r="K15" s="161">
        <f t="shared" si="1"/>
        <v>0</v>
      </c>
      <c r="L15" s="26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</row>
    <row r="16" spans="1:29" ht="12.75" customHeight="1" x14ac:dyDescent="0.2">
      <c r="A16" s="170"/>
      <c r="B16" s="170"/>
      <c r="C16" s="171"/>
      <c r="D16" s="171"/>
      <c r="E16" s="161">
        <f t="shared" si="0"/>
        <v>0</v>
      </c>
      <c r="F16" s="161"/>
      <c r="G16" s="161"/>
      <c r="H16" s="161"/>
      <c r="I16" s="161"/>
      <c r="J16" s="161"/>
      <c r="K16" s="161">
        <f t="shared" si="1"/>
        <v>0</v>
      </c>
      <c r="L16" s="26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</row>
    <row r="17" spans="1:29" ht="12.75" customHeight="1" x14ac:dyDescent="0.2">
      <c r="A17" s="170"/>
      <c r="B17" s="170"/>
      <c r="C17" s="171"/>
      <c r="D17" s="171"/>
      <c r="E17" s="161">
        <f t="shared" si="0"/>
        <v>0</v>
      </c>
      <c r="F17" s="161"/>
      <c r="G17" s="161"/>
      <c r="H17" s="161"/>
      <c r="I17" s="161"/>
      <c r="J17" s="161"/>
      <c r="K17" s="161">
        <f t="shared" si="1"/>
        <v>0</v>
      </c>
      <c r="L17" s="26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</row>
    <row r="18" spans="1:29" ht="12.75" customHeight="1" x14ac:dyDescent="0.2">
      <c r="A18" s="170"/>
      <c r="B18" s="170"/>
      <c r="C18" s="171"/>
      <c r="D18" s="171"/>
      <c r="E18" s="161">
        <f t="shared" si="0"/>
        <v>0</v>
      </c>
      <c r="F18" s="161"/>
      <c r="G18" s="161"/>
      <c r="H18" s="161"/>
      <c r="I18" s="161"/>
      <c r="J18" s="161"/>
      <c r="K18" s="161">
        <f t="shared" si="1"/>
        <v>0</v>
      </c>
      <c r="L18" s="26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</row>
    <row r="19" spans="1:29" ht="12.75" customHeight="1" x14ac:dyDescent="0.2">
      <c r="A19" s="170"/>
      <c r="B19" s="170"/>
      <c r="C19" s="171"/>
      <c r="D19" s="171"/>
      <c r="E19" s="161">
        <f t="shared" si="0"/>
        <v>0</v>
      </c>
      <c r="F19" s="161"/>
      <c r="G19" s="161"/>
      <c r="H19" s="161"/>
      <c r="I19" s="161"/>
      <c r="J19" s="161"/>
      <c r="K19" s="161">
        <f t="shared" si="1"/>
        <v>0</v>
      </c>
      <c r="L19" s="26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</row>
    <row r="20" spans="1:29" ht="12.75" customHeight="1" x14ac:dyDescent="0.2">
      <c r="A20" s="231" t="s">
        <v>145</v>
      </c>
      <c r="B20" s="203"/>
      <c r="C20" s="203"/>
      <c r="D20" s="204"/>
      <c r="E20" s="161">
        <f t="shared" ref="E20:K20" si="2">SUM(E12:E19)</f>
        <v>0</v>
      </c>
      <c r="F20" s="161">
        <f t="shared" si="2"/>
        <v>0</v>
      </c>
      <c r="G20" s="161">
        <f t="shared" si="2"/>
        <v>0</v>
      </c>
      <c r="H20" s="161">
        <f t="shared" si="2"/>
        <v>0</v>
      </c>
      <c r="I20" s="161">
        <f t="shared" si="2"/>
        <v>0</v>
      </c>
      <c r="J20" s="161">
        <f t="shared" si="2"/>
        <v>0</v>
      </c>
      <c r="K20" s="161">
        <f t="shared" si="2"/>
        <v>0</v>
      </c>
      <c r="L20" s="26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</row>
    <row r="21" spans="1:29" ht="12.75" customHeight="1" x14ac:dyDescent="0.2">
      <c r="A21" s="127"/>
      <c r="B21" s="127"/>
      <c r="C21" s="127"/>
      <c r="D21" s="127"/>
      <c r="E21" s="127"/>
      <c r="F21" s="26"/>
      <c r="G21" s="26"/>
      <c r="H21" s="26"/>
      <c r="I21" s="26"/>
      <c r="J21" s="26"/>
      <c r="K21" s="26"/>
      <c r="L21" s="26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</row>
    <row r="22" spans="1:29" ht="12" customHeight="1" x14ac:dyDescent="0.2">
      <c r="A22" s="127" t="s">
        <v>157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26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</row>
    <row r="23" spans="1:29" ht="12.75" customHeight="1" x14ac:dyDescent="0.2">
      <c r="A23" s="172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</row>
    <row r="24" spans="1:29" ht="12.75" customHeight="1" x14ac:dyDescent="0.2">
      <c r="A24" s="124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</row>
    <row r="25" spans="1:29" ht="12.75" customHeight="1" x14ac:dyDescent="0.2">
      <c r="A25" s="124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</row>
    <row r="26" spans="1:29" ht="12.75" customHeight="1" x14ac:dyDescent="0.2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</row>
    <row r="27" spans="1:29" ht="12.75" customHeight="1" x14ac:dyDescent="0.2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</row>
    <row r="28" spans="1:29" ht="12.75" customHeight="1" x14ac:dyDescent="0.2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</row>
    <row r="29" spans="1:29" ht="12.75" customHeight="1" x14ac:dyDescent="0.2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</row>
    <row r="30" spans="1:29" ht="12.75" customHeight="1" x14ac:dyDescent="0.2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</row>
    <row r="31" spans="1:29" ht="12.75" customHeight="1" x14ac:dyDescent="0.2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</row>
    <row r="32" spans="1:29" ht="12.75" customHeight="1" x14ac:dyDescent="0.2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</row>
    <row r="33" spans="1:29" ht="12.75" customHeight="1" x14ac:dyDescent="0.2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</row>
    <row r="34" spans="1:29" ht="12.75" customHeight="1" x14ac:dyDescent="0.2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</row>
    <row r="35" spans="1:29" ht="12.75" customHeight="1" x14ac:dyDescent="0.2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</row>
    <row r="36" spans="1:29" ht="12.75" customHeight="1" x14ac:dyDescent="0.2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</row>
    <row r="37" spans="1:29" ht="12.75" customHeight="1" x14ac:dyDescent="0.2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</row>
    <row r="38" spans="1:29" ht="12.75" customHeight="1" x14ac:dyDescent="0.2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</row>
    <row r="39" spans="1:29" ht="12.75" customHeight="1" x14ac:dyDescent="0.2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</row>
    <row r="40" spans="1:29" ht="12.75" customHeight="1" x14ac:dyDescent="0.2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</row>
    <row r="41" spans="1:29" ht="12.75" customHeight="1" x14ac:dyDescent="0.2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</row>
    <row r="42" spans="1:29" ht="12.75" customHeight="1" x14ac:dyDescent="0.2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</row>
    <row r="43" spans="1:29" ht="12.75" customHeight="1" x14ac:dyDescent="0.2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</row>
    <row r="44" spans="1:29" ht="12.75" customHeight="1" x14ac:dyDescent="0.2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</row>
    <row r="45" spans="1:29" ht="12.75" customHeight="1" x14ac:dyDescent="0.2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</row>
    <row r="46" spans="1:29" ht="12.75" customHeight="1" x14ac:dyDescent="0.2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</row>
    <row r="47" spans="1:29" ht="12.75" customHeight="1" x14ac:dyDescent="0.2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</row>
    <row r="48" spans="1:29" ht="12.75" customHeight="1" x14ac:dyDescent="0.2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</row>
    <row r="49" spans="1:29" ht="12.75" customHeight="1" x14ac:dyDescent="0.2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</row>
    <row r="50" spans="1:29" ht="12.75" customHeight="1" x14ac:dyDescent="0.2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</row>
    <row r="51" spans="1:29" ht="12.75" customHeight="1" x14ac:dyDescent="0.2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</row>
    <row r="52" spans="1:29" ht="12.75" customHeight="1" x14ac:dyDescent="0.2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</row>
    <row r="53" spans="1:29" ht="12.75" customHeight="1" x14ac:dyDescent="0.2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</row>
    <row r="54" spans="1:29" ht="12.75" customHeight="1" x14ac:dyDescent="0.2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</row>
    <row r="55" spans="1:29" ht="12.75" customHeight="1" x14ac:dyDescent="0.2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</row>
    <row r="56" spans="1:29" ht="12.75" customHeight="1" x14ac:dyDescent="0.2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</row>
    <row r="57" spans="1:29" ht="12.75" customHeight="1" x14ac:dyDescent="0.2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</row>
    <row r="58" spans="1:29" ht="12.75" customHeight="1" x14ac:dyDescent="0.2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</row>
    <row r="59" spans="1:29" ht="12.75" customHeight="1" x14ac:dyDescent="0.2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</row>
    <row r="60" spans="1:29" ht="12.75" customHeight="1" x14ac:dyDescent="0.2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</row>
    <row r="61" spans="1:29" ht="12.75" customHeight="1" x14ac:dyDescent="0.2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</row>
    <row r="62" spans="1:29" ht="12.75" customHeight="1" x14ac:dyDescent="0.2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</row>
    <row r="63" spans="1:29" ht="12.75" customHeight="1" x14ac:dyDescent="0.2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</row>
    <row r="64" spans="1:29" ht="12.75" customHeight="1" x14ac:dyDescent="0.2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</row>
    <row r="65" spans="1:29" ht="12.75" customHeight="1" x14ac:dyDescent="0.2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</row>
    <row r="66" spans="1:29" ht="12.75" customHeight="1" x14ac:dyDescent="0.2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</row>
    <row r="67" spans="1:29" ht="12.75" customHeight="1" x14ac:dyDescent="0.2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</row>
    <row r="68" spans="1:29" ht="12.75" customHeight="1" x14ac:dyDescent="0.2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</row>
    <row r="69" spans="1:29" ht="12.75" customHeight="1" x14ac:dyDescent="0.2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</row>
    <row r="70" spans="1:29" ht="12.75" customHeight="1" x14ac:dyDescent="0.2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</row>
    <row r="71" spans="1:29" ht="12.75" customHeight="1" x14ac:dyDescent="0.2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</row>
    <row r="72" spans="1:29" ht="12.75" customHeight="1" x14ac:dyDescent="0.2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</row>
    <row r="73" spans="1:29" ht="12.75" customHeight="1" x14ac:dyDescent="0.2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</row>
    <row r="74" spans="1:29" ht="12.75" customHeight="1" x14ac:dyDescent="0.2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</row>
    <row r="75" spans="1:29" ht="12.75" customHeight="1" x14ac:dyDescent="0.2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</row>
    <row r="76" spans="1:29" ht="12.75" customHeight="1" x14ac:dyDescent="0.2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</row>
    <row r="77" spans="1:29" ht="12.75" customHeight="1" x14ac:dyDescent="0.2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</row>
    <row r="78" spans="1:29" ht="12.75" customHeight="1" x14ac:dyDescent="0.2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</row>
    <row r="79" spans="1:29" ht="12.75" customHeight="1" x14ac:dyDescent="0.2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</row>
    <row r="80" spans="1:29" ht="12.75" customHeight="1" x14ac:dyDescent="0.2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</row>
    <row r="81" spans="1:29" ht="12.75" customHeight="1" x14ac:dyDescent="0.2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</row>
    <row r="82" spans="1:29" ht="12.75" customHeight="1" x14ac:dyDescent="0.2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</row>
    <row r="83" spans="1:29" ht="12.75" customHeight="1" x14ac:dyDescent="0.2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</row>
    <row r="84" spans="1:29" ht="12.75" customHeight="1" x14ac:dyDescent="0.2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</row>
    <row r="85" spans="1:29" ht="12.75" customHeight="1" x14ac:dyDescent="0.2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</row>
    <row r="86" spans="1:29" ht="12.75" customHeight="1" x14ac:dyDescent="0.2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</row>
    <row r="87" spans="1:29" ht="12.75" customHeight="1" x14ac:dyDescent="0.2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</row>
    <row r="88" spans="1:29" ht="12.75" customHeight="1" x14ac:dyDescent="0.2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</row>
    <row r="89" spans="1:29" ht="12.75" customHeight="1" x14ac:dyDescent="0.2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</row>
    <row r="90" spans="1:29" ht="12.75" customHeight="1" x14ac:dyDescent="0.2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</row>
    <row r="91" spans="1:29" ht="12.75" customHeight="1" x14ac:dyDescent="0.2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</row>
    <row r="92" spans="1:29" ht="12.75" customHeight="1" x14ac:dyDescent="0.2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</row>
    <row r="93" spans="1:29" ht="12.75" customHeight="1" x14ac:dyDescent="0.2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</row>
    <row r="94" spans="1:29" ht="12.75" customHeight="1" x14ac:dyDescent="0.2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</row>
    <row r="95" spans="1:29" ht="12.75" customHeight="1" x14ac:dyDescent="0.2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</row>
    <row r="96" spans="1:29" ht="12.75" customHeight="1" x14ac:dyDescent="0.2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</row>
    <row r="97" spans="1:29" ht="12.75" customHeight="1" x14ac:dyDescent="0.2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</row>
    <row r="98" spans="1:29" ht="12.75" customHeight="1" x14ac:dyDescent="0.2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</row>
    <row r="99" spans="1:29" ht="12.75" customHeight="1" x14ac:dyDescent="0.2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</row>
    <row r="100" spans="1:29" ht="12.75" customHeight="1" x14ac:dyDescent="0.2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</row>
    <row r="101" spans="1:29" ht="12.75" customHeight="1" x14ac:dyDescent="0.2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</row>
    <row r="102" spans="1:29" ht="12.75" customHeight="1" x14ac:dyDescent="0.2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</row>
    <row r="103" spans="1:29" ht="12.75" customHeight="1" x14ac:dyDescent="0.2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</row>
    <row r="104" spans="1:29" ht="12.75" customHeight="1" x14ac:dyDescent="0.2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</row>
    <row r="105" spans="1:29" ht="12.75" customHeight="1" x14ac:dyDescent="0.2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</row>
    <row r="106" spans="1:29" ht="12.75" customHeight="1" x14ac:dyDescent="0.2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</row>
    <row r="107" spans="1:29" ht="12.75" customHeight="1" x14ac:dyDescent="0.2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</row>
    <row r="108" spans="1:29" ht="12.75" customHeight="1" x14ac:dyDescent="0.2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</row>
    <row r="109" spans="1:29" ht="12.75" customHeight="1" x14ac:dyDescent="0.2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</row>
    <row r="110" spans="1:29" ht="12.75" customHeight="1" x14ac:dyDescent="0.2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</row>
    <row r="111" spans="1:29" ht="12.75" customHeight="1" x14ac:dyDescent="0.2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</row>
    <row r="112" spans="1:29" ht="12.75" customHeight="1" x14ac:dyDescent="0.2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</row>
    <row r="113" spans="1:29" ht="12.75" customHeight="1" x14ac:dyDescent="0.2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</row>
    <row r="114" spans="1:29" ht="12.75" customHeight="1" x14ac:dyDescent="0.2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</row>
    <row r="115" spans="1:29" ht="12.75" customHeight="1" x14ac:dyDescent="0.2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</row>
    <row r="116" spans="1:29" ht="12.75" customHeight="1" x14ac:dyDescent="0.2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</row>
    <row r="117" spans="1:29" ht="12.75" customHeight="1" x14ac:dyDescent="0.2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</row>
    <row r="118" spans="1:29" ht="12.75" customHeight="1" x14ac:dyDescent="0.2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</row>
    <row r="119" spans="1:29" ht="12.75" customHeight="1" x14ac:dyDescent="0.2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</row>
    <row r="120" spans="1:29" ht="12.75" customHeight="1" x14ac:dyDescent="0.2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</row>
    <row r="121" spans="1:29" ht="12.75" customHeight="1" x14ac:dyDescent="0.2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</row>
    <row r="122" spans="1:29" ht="12.75" customHeight="1" x14ac:dyDescent="0.2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</row>
    <row r="123" spans="1:29" ht="12.75" customHeight="1" x14ac:dyDescent="0.2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</row>
    <row r="124" spans="1:29" ht="12.75" customHeight="1" x14ac:dyDescent="0.2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</row>
    <row r="125" spans="1:29" ht="12.75" customHeight="1" x14ac:dyDescent="0.2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</row>
    <row r="126" spans="1:29" ht="12.75" customHeight="1" x14ac:dyDescent="0.2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</row>
    <row r="127" spans="1:29" ht="12.75" customHeight="1" x14ac:dyDescent="0.2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</row>
    <row r="128" spans="1:29" ht="12.75" customHeight="1" x14ac:dyDescent="0.2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</row>
    <row r="129" spans="1:29" ht="12.75" customHeight="1" x14ac:dyDescent="0.2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</row>
    <row r="130" spans="1:29" ht="12.75" customHeight="1" x14ac:dyDescent="0.2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</row>
    <row r="131" spans="1:29" ht="12.75" customHeight="1" x14ac:dyDescent="0.2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</row>
    <row r="132" spans="1:29" ht="12.75" customHeight="1" x14ac:dyDescent="0.2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</row>
    <row r="133" spans="1:29" ht="12.75" customHeight="1" x14ac:dyDescent="0.2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</row>
    <row r="134" spans="1:29" ht="12.75" customHeight="1" x14ac:dyDescent="0.2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</row>
    <row r="135" spans="1:29" ht="12.75" customHeight="1" x14ac:dyDescent="0.2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</row>
    <row r="136" spans="1:29" ht="12.75" customHeight="1" x14ac:dyDescent="0.2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</row>
    <row r="137" spans="1:29" ht="12.75" customHeight="1" x14ac:dyDescent="0.2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</row>
    <row r="138" spans="1:29" ht="12.75" customHeight="1" x14ac:dyDescent="0.2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</row>
    <row r="139" spans="1:29" ht="12.75" customHeight="1" x14ac:dyDescent="0.2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</row>
    <row r="140" spans="1:29" ht="12.75" customHeight="1" x14ac:dyDescent="0.2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</row>
    <row r="141" spans="1:29" ht="12.75" customHeight="1" x14ac:dyDescent="0.2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</row>
    <row r="142" spans="1:29" ht="12.75" customHeight="1" x14ac:dyDescent="0.2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</row>
    <row r="143" spans="1:29" ht="12.75" customHeight="1" x14ac:dyDescent="0.2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</row>
    <row r="144" spans="1:29" ht="12.75" customHeight="1" x14ac:dyDescent="0.2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</row>
    <row r="145" spans="1:29" ht="12.75" customHeight="1" x14ac:dyDescent="0.2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</row>
    <row r="146" spans="1:29" ht="12.75" customHeight="1" x14ac:dyDescent="0.2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</row>
    <row r="147" spans="1:29" ht="12.75" customHeight="1" x14ac:dyDescent="0.2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</row>
    <row r="148" spans="1:29" ht="12.75" customHeight="1" x14ac:dyDescent="0.2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</row>
    <row r="149" spans="1:29" ht="12.75" customHeight="1" x14ac:dyDescent="0.2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</row>
    <row r="150" spans="1:29" ht="12.75" customHeight="1" x14ac:dyDescent="0.2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</row>
    <row r="151" spans="1:29" ht="12.75" customHeight="1" x14ac:dyDescent="0.2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</row>
    <row r="152" spans="1:29" ht="12.75" customHeight="1" x14ac:dyDescent="0.2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</row>
    <row r="153" spans="1:29" ht="12.75" customHeight="1" x14ac:dyDescent="0.2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</row>
    <row r="154" spans="1:29" ht="12.75" customHeight="1" x14ac:dyDescent="0.2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</row>
    <row r="155" spans="1:29" ht="12.75" customHeight="1" x14ac:dyDescent="0.2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</row>
    <row r="156" spans="1:29" ht="12.75" customHeight="1" x14ac:dyDescent="0.2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</row>
    <row r="157" spans="1:29" ht="12.75" customHeight="1" x14ac:dyDescent="0.2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</row>
    <row r="158" spans="1:29" ht="12.75" customHeight="1" x14ac:dyDescent="0.2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</row>
    <row r="159" spans="1:29" ht="12.75" customHeight="1" x14ac:dyDescent="0.2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</row>
    <row r="160" spans="1:29" ht="12.75" customHeight="1" x14ac:dyDescent="0.2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</row>
    <row r="161" spans="1:29" ht="12.75" customHeight="1" x14ac:dyDescent="0.2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</row>
    <row r="162" spans="1:29" ht="12.75" customHeight="1" x14ac:dyDescent="0.2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</row>
    <row r="163" spans="1:29" ht="12.75" customHeight="1" x14ac:dyDescent="0.2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</row>
    <row r="164" spans="1:29" ht="12.75" customHeight="1" x14ac:dyDescent="0.2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</row>
    <row r="165" spans="1:29" ht="12.75" customHeight="1" x14ac:dyDescent="0.2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</row>
    <row r="166" spans="1:29" ht="12.75" customHeight="1" x14ac:dyDescent="0.2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</row>
    <row r="167" spans="1:29" ht="12.75" customHeight="1" x14ac:dyDescent="0.2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</row>
    <row r="168" spans="1:29" ht="12.75" customHeight="1" x14ac:dyDescent="0.2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</row>
    <row r="169" spans="1:29" ht="12.75" customHeight="1" x14ac:dyDescent="0.2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</row>
    <row r="170" spans="1:29" ht="12.75" customHeight="1" x14ac:dyDescent="0.2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</row>
    <row r="171" spans="1:29" ht="12.75" customHeight="1" x14ac:dyDescent="0.2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</row>
    <row r="172" spans="1:29" ht="12.75" customHeight="1" x14ac:dyDescent="0.2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</row>
    <row r="173" spans="1:29" ht="12.75" customHeight="1" x14ac:dyDescent="0.2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</row>
    <row r="174" spans="1:29" ht="12.75" customHeight="1" x14ac:dyDescent="0.2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</row>
    <row r="175" spans="1:29" ht="12.75" customHeight="1" x14ac:dyDescent="0.2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</row>
    <row r="176" spans="1:29" ht="12.75" customHeight="1" x14ac:dyDescent="0.2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</row>
    <row r="177" spans="1:29" ht="12.75" customHeight="1" x14ac:dyDescent="0.2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</row>
    <row r="178" spans="1:29" ht="12.75" customHeight="1" x14ac:dyDescent="0.2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</row>
    <row r="179" spans="1:29" ht="12.75" customHeight="1" x14ac:dyDescent="0.2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</row>
    <row r="180" spans="1:29" ht="12.75" customHeight="1" x14ac:dyDescent="0.2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</row>
    <row r="181" spans="1:29" ht="12.75" customHeight="1" x14ac:dyDescent="0.2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</row>
    <row r="182" spans="1:29" ht="12.75" customHeight="1" x14ac:dyDescent="0.2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</row>
    <row r="183" spans="1:29" ht="12.75" customHeight="1" x14ac:dyDescent="0.2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</row>
    <row r="184" spans="1:29" ht="12.75" customHeight="1" x14ac:dyDescent="0.2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</row>
    <row r="185" spans="1:29" ht="12.75" customHeight="1" x14ac:dyDescent="0.2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</row>
    <row r="186" spans="1:29" ht="12.75" customHeight="1" x14ac:dyDescent="0.2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</row>
    <row r="187" spans="1:29" ht="12.75" customHeight="1" x14ac:dyDescent="0.2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</row>
    <row r="188" spans="1:29" ht="12.75" customHeight="1" x14ac:dyDescent="0.2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</row>
    <row r="189" spans="1:29" ht="12.75" customHeight="1" x14ac:dyDescent="0.2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</row>
    <row r="190" spans="1:29" ht="12.75" customHeight="1" x14ac:dyDescent="0.2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</row>
    <row r="191" spans="1:29" ht="12.75" customHeight="1" x14ac:dyDescent="0.2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</row>
    <row r="192" spans="1:29" ht="12.75" customHeight="1" x14ac:dyDescent="0.2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</row>
    <row r="193" spans="1:29" ht="12.75" customHeight="1" x14ac:dyDescent="0.2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</row>
    <row r="194" spans="1:29" ht="12.75" customHeight="1" x14ac:dyDescent="0.2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</row>
    <row r="195" spans="1:29" ht="12.75" customHeight="1" x14ac:dyDescent="0.2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</row>
    <row r="196" spans="1:29" ht="12.75" customHeight="1" x14ac:dyDescent="0.2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</row>
    <row r="197" spans="1:29" ht="12.75" customHeight="1" x14ac:dyDescent="0.2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</row>
    <row r="198" spans="1:29" ht="12.75" customHeight="1" x14ac:dyDescent="0.2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</row>
    <row r="199" spans="1:29" ht="12.75" customHeight="1" x14ac:dyDescent="0.2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</row>
    <row r="200" spans="1:29" ht="12.75" customHeight="1" x14ac:dyDescent="0.2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</row>
    <row r="201" spans="1:29" ht="12.75" customHeight="1" x14ac:dyDescent="0.2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</row>
    <row r="202" spans="1:29" ht="12.75" customHeight="1" x14ac:dyDescent="0.2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</row>
    <row r="203" spans="1:29" ht="12.75" customHeight="1" x14ac:dyDescent="0.2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</row>
    <row r="204" spans="1:29" ht="12.75" customHeight="1" x14ac:dyDescent="0.2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</row>
    <row r="205" spans="1:29" ht="12.75" customHeight="1" x14ac:dyDescent="0.2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</row>
    <row r="206" spans="1:29" ht="12.75" customHeight="1" x14ac:dyDescent="0.2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</row>
    <row r="207" spans="1:29" ht="12.75" customHeight="1" x14ac:dyDescent="0.2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</row>
    <row r="208" spans="1:29" ht="12.75" customHeight="1" x14ac:dyDescent="0.2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</row>
    <row r="209" spans="1:29" ht="12.75" customHeight="1" x14ac:dyDescent="0.2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</row>
    <row r="210" spans="1:29" ht="12.75" customHeight="1" x14ac:dyDescent="0.2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</row>
    <row r="211" spans="1:29" ht="12.75" customHeight="1" x14ac:dyDescent="0.2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</row>
    <row r="212" spans="1:29" ht="12.75" customHeight="1" x14ac:dyDescent="0.2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</row>
    <row r="213" spans="1:29" ht="12.75" customHeight="1" x14ac:dyDescent="0.2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</row>
    <row r="214" spans="1:29" ht="12.75" customHeight="1" x14ac:dyDescent="0.2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</row>
    <row r="215" spans="1:29" ht="12.75" customHeight="1" x14ac:dyDescent="0.2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</row>
    <row r="216" spans="1:29" ht="12.75" customHeight="1" x14ac:dyDescent="0.2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</row>
    <row r="217" spans="1:29" ht="12.75" customHeight="1" x14ac:dyDescent="0.2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</row>
    <row r="218" spans="1:29" ht="12.75" customHeight="1" x14ac:dyDescent="0.2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</row>
    <row r="219" spans="1:29" ht="12.75" customHeight="1" x14ac:dyDescent="0.2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</row>
    <row r="220" spans="1:29" ht="12.75" customHeight="1" x14ac:dyDescent="0.2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</row>
    <row r="221" spans="1:29" ht="12.75" customHeight="1" x14ac:dyDescent="0.2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</row>
    <row r="222" spans="1:29" ht="12.75" customHeight="1" x14ac:dyDescent="0.2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</row>
    <row r="223" spans="1:29" ht="12.75" customHeight="1" x14ac:dyDescent="0.2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</row>
    <row r="224" spans="1:29" ht="12.75" customHeight="1" x14ac:dyDescent="0.2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</row>
    <row r="225" spans="1:29" ht="12.75" customHeight="1" x14ac:dyDescent="0.2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</row>
    <row r="226" spans="1:29" ht="12.75" customHeight="1" x14ac:dyDescent="0.2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</row>
    <row r="227" spans="1:29" ht="12.75" customHeight="1" x14ac:dyDescent="0.2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</row>
    <row r="228" spans="1:29" ht="12.75" customHeight="1" x14ac:dyDescent="0.2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</row>
    <row r="229" spans="1:29" ht="12.75" customHeight="1" x14ac:dyDescent="0.2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</row>
    <row r="230" spans="1:29" ht="12.75" customHeight="1" x14ac:dyDescent="0.2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</row>
    <row r="231" spans="1:29" ht="12.75" customHeight="1" x14ac:dyDescent="0.2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</row>
    <row r="232" spans="1:29" ht="12.75" customHeight="1" x14ac:dyDescent="0.2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</row>
    <row r="233" spans="1:29" ht="12.75" customHeight="1" x14ac:dyDescent="0.2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</row>
    <row r="234" spans="1:29" ht="12.75" customHeight="1" x14ac:dyDescent="0.2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</row>
    <row r="235" spans="1:29" ht="12.75" customHeight="1" x14ac:dyDescent="0.2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</row>
    <row r="236" spans="1:29" ht="12.75" customHeight="1" x14ac:dyDescent="0.2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</row>
    <row r="237" spans="1:29" ht="12.75" customHeight="1" x14ac:dyDescent="0.2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</row>
    <row r="238" spans="1:29" ht="12.75" customHeight="1" x14ac:dyDescent="0.2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</row>
    <row r="239" spans="1:29" ht="12.75" customHeight="1" x14ac:dyDescent="0.2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</row>
    <row r="240" spans="1:29" ht="12.75" customHeight="1" x14ac:dyDescent="0.2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</row>
    <row r="241" spans="1:29" ht="12.75" customHeight="1" x14ac:dyDescent="0.2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</row>
    <row r="242" spans="1:29" ht="12.75" customHeight="1" x14ac:dyDescent="0.2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</row>
    <row r="243" spans="1:29" ht="12.75" customHeight="1" x14ac:dyDescent="0.2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</row>
    <row r="244" spans="1:29" ht="12.75" customHeight="1" x14ac:dyDescent="0.2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</row>
    <row r="245" spans="1:29" ht="12.75" customHeight="1" x14ac:dyDescent="0.2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</row>
    <row r="246" spans="1:29" ht="12.75" customHeight="1" x14ac:dyDescent="0.2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</row>
    <row r="247" spans="1:29" ht="12.75" customHeight="1" x14ac:dyDescent="0.2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</row>
    <row r="248" spans="1:29" ht="12.75" customHeight="1" x14ac:dyDescent="0.2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</row>
    <row r="249" spans="1:29" ht="12.75" customHeight="1" x14ac:dyDescent="0.2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</row>
    <row r="250" spans="1:29" ht="12.75" customHeight="1" x14ac:dyDescent="0.2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</row>
    <row r="251" spans="1:29" ht="12.75" customHeight="1" x14ac:dyDescent="0.2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</row>
    <row r="252" spans="1:29" ht="12.75" customHeight="1" x14ac:dyDescent="0.2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</row>
    <row r="253" spans="1:29" ht="12.75" customHeight="1" x14ac:dyDescent="0.2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</row>
    <row r="254" spans="1:29" ht="12.75" customHeight="1" x14ac:dyDescent="0.2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</row>
    <row r="255" spans="1:29" ht="12.75" customHeight="1" x14ac:dyDescent="0.2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</row>
    <row r="256" spans="1:29" ht="12.75" customHeight="1" x14ac:dyDescent="0.2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</row>
    <row r="257" spans="1:29" ht="12.75" customHeight="1" x14ac:dyDescent="0.2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</row>
    <row r="258" spans="1:29" ht="12.75" customHeight="1" x14ac:dyDescent="0.2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</row>
    <row r="259" spans="1:29" ht="12.75" customHeight="1" x14ac:dyDescent="0.2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</row>
    <row r="260" spans="1:29" ht="12.75" customHeight="1" x14ac:dyDescent="0.2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</row>
    <row r="261" spans="1:29" ht="12.75" customHeight="1" x14ac:dyDescent="0.2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</row>
    <row r="262" spans="1:29" ht="12.75" customHeight="1" x14ac:dyDescent="0.2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</row>
    <row r="263" spans="1:29" ht="12.75" customHeight="1" x14ac:dyDescent="0.2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</row>
    <row r="264" spans="1:29" ht="12.75" customHeight="1" x14ac:dyDescent="0.2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</row>
    <row r="265" spans="1:29" ht="12.75" customHeight="1" x14ac:dyDescent="0.2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</row>
    <row r="266" spans="1:29" ht="12.75" customHeight="1" x14ac:dyDescent="0.2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</row>
    <row r="267" spans="1:29" ht="12.75" customHeight="1" x14ac:dyDescent="0.2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</row>
    <row r="268" spans="1:29" ht="12.75" customHeight="1" x14ac:dyDescent="0.2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</row>
    <row r="269" spans="1:29" ht="12.75" customHeight="1" x14ac:dyDescent="0.2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</row>
    <row r="270" spans="1:29" ht="12.75" customHeight="1" x14ac:dyDescent="0.2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</row>
    <row r="271" spans="1:29" ht="12.75" customHeight="1" x14ac:dyDescent="0.2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</row>
    <row r="272" spans="1:29" ht="12.75" customHeight="1" x14ac:dyDescent="0.2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</row>
    <row r="273" spans="1:29" ht="12.75" customHeight="1" x14ac:dyDescent="0.2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</row>
    <row r="274" spans="1:29" ht="12.75" customHeight="1" x14ac:dyDescent="0.2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</row>
    <row r="275" spans="1:29" ht="12.75" customHeight="1" x14ac:dyDescent="0.2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</row>
    <row r="276" spans="1:29" ht="12.75" customHeight="1" x14ac:dyDescent="0.2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</row>
    <row r="277" spans="1:29" ht="12.75" customHeight="1" x14ac:dyDescent="0.2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</row>
    <row r="278" spans="1:29" ht="12.75" customHeight="1" x14ac:dyDescent="0.2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</row>
    <row r="279" spans="1:29" ht="12.75" customHeight="1" x14ac:dyDescent="0.2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</row>
    <row r="280" spans="1:29" ht="12.75" customHeight="1" x14ac:dyDescent="0.2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</row>
    <row r="281" spans="1:29" ht="12.75" customHeight="1" x14ac:dyDescent="0.2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</row>
    <row r="282" spans="1:29" ht="12.75" customHeight="1" x14ac:dyDescent="0.2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</row>
    <row r="283" spans="1:29" ht="12.75" customHeight="1" x14ac:dyDescent="0.2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</row>
    <row r="284" spans="1:29" ht="12.75" customHeight="1" x14ac:dyDescent="0.2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</row>
    <row r="285" spans="1:29" ht="12.75" customHeight="1" x14ac:dyDescent="0.2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</row>
    <row r="286" spans="1:29" ht="12.75" customHeight="1" x14ac:dyDescent="0.2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</row>
    <row r="287" spans="1:29" ht="12.75" customHeight="1" x14ac:dyDescent="0.2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</row>
    <row r="288" spans="1:29" ht="12.75" customHeight="1" x14ac:dyDescent="0.2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</row>
    <row r="289" spans="1:29" ht="12.75" customHeight="1" x14ac:dyDescent="0.2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</row>
    <row r="290" spans="1:29" ht="12.75" customHeight="1" x14ac:dyDescent="0.2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</row>
    <row r="291" spans="1:29" ht="12.75" customHeight="1" x14ac:dyDescent="0.2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</row>
    <row r="292" spans="1:29" ht="12.75" customHeight="1" x14ac:dyDescent="0.2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</row>
    <row r="293" spans="1:29" ht="12.75" customHeight="1" x14ac:dyDescent="0.2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</row>
    <row r="294" spans="1:29" ht="12.75" customHeight="1" x14ac:dyDescent="0.2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</row>
    <row r="295" spans="1:29" ht="12.75" customHeight="1" x14ac:dyDescent="0.2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</row>
    <row r="296" spans="1:29" ht="12.75" customHeight="1" x14ac:dyDescent="0.2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</row>
    <row r="297" spans="1:29" ht="12.75" customHeight="1" x14ac:dyDescent="0.2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</row>
    <row r="298" spans="1:29" ht="12.75" customHeight="1" x14ac:dyDescent="0.2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</row>
    <row r="299" spans="1:29" ht="12.75" customHeight="1" x14ac:dyDescent="0.2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</row>
    <row r="300" spans="1:29" ht="12.75" customHeight="1" x14ac:dyDescent="0.2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</row>
    <row r="301" spans="1:29" ht="12.75" customHeight="1" x14ac:dyDescent="0.2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</row>
    <row r="302" spans="1:29" ht="12.75" customHeight="1" x14ac:dyDescent="0.2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</row>
    <row r="303" spans="1:29" ht="12.75" customHeight="1" x14ac:dyDescent="0.2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</row>
    <row r="304" spans="1:29" ht="12.75" customHeight="1" x14ac:dyDescent="0.2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</row>
    <row r="305" spans="1:29" ht="12.75" customHeight="1" x14ac:dyDescent="0.2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</row>
    <row r="306" spans="1:29" ht="12.75" customHeight="1" x14ac:dyDescent="0.2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</row>
    <row r="307" spans="1:29" ht="12.75" customHeight="1" x14ac:dyDescent="0.2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</row>
    <row r="308" spans="1:29" ht="12.75" customHeight="1" x14ac:dyDescent="0.2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</row>
    <row r="309" spans="1:29" ht="12.75" customHeight="1" x14ac:dyDescent="0.2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</row>
    <row r="310" spans="1:29" ht="12.75" customHeight="1" x14ac:dyDescent="0.2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</row>
    <row r="311" spans="1:29" ht="12.75" customHeight="1" x14ac:dyDescent="0.2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</row>
    <row r="312" spans="1:29" ht="12.75" customHeight="1" x14ac:dyDescent="0.2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</row>
    <row r="313" spans="1:29" ht="12.75" customHeight="1" x14ac:dyDescent="0.2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</row>
    <row r="314" spans="1:29" ht="12.75" customHeight="1" x14ac:dyDescent="0.2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</row>
    <row r="315" spans="1:29" ht="12.75" customHeight="1" x14ac:dyDescent="0.2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</row>
    <row r="316" spans="1:29" ht="12.75" customHeight="1" x14ac:dyDescent="0.2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</row>
    <row r="317" spans="1:29" ht="12.75" customHeight="1" x14ac:dyDescent="0.2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</row>
    <row r="318" spans="1:29" ht="12.75" customHeight="1" x14ac:dyDescent="0.2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</row>
    <row r="319" spans="1:29" ht="12.75" customHeight="1" x14ac:dyDescent="0.2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</row>
    <row r="320" spans="1:29" ht="12.75" customHeight="1" x14ac:dyDescent="0.2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</row>
    <row r="321" spans="1:29" ht="12.75" customHeight="1" x14ac:dyDescent="0.2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</row>
    <row r="322" spans="1:29" ht="12.75" customHeight="1" x14ac:dyDescent="0.2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</row>
    <row r="323" spans="1:29" ht="12.75" customHeight="1" x14ac:dyDescent="0.2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</row>
    <row r="324" spans="1:29" ht="12.75" customHeight="1" x14ac:dyDescent="0.2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</row>
    <row r="325" spans="1:29" ht="12.75" customHeight="1" x14ac:dyDescent="0.2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</row>
    <row r="326" spans="1:29" ht="12.75" customHeight="1" x14ac:dyDescent="0.2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</row>
    <row r="327" spans="1:29" ht="12.75" customHeight="1" x14ac:dyDescent="0.2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</row>
    <row r="328" spans="1:29" ht="12.75" customHeight="1" x14ac:dyDescent="0.2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</row>
    <row r="329" spans="1:29" ht="12.75" customHeight="1" x14ac:dyDescent="0.2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</row>
    <row r="330" spans="1:29" ht="12.75" customHeight="1" x14ac:dyDescent="0.2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</row>
    <row r="331" spans="1:29" ht="12.75" customHeight="1" x14ac:dyDescent="0.2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</row>
    <row r="332" spans="1:29" ht="12.75" customHeight="1" x14ac:dyDescent="0.2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</row>
    <row r="333" spans="1:29" ht="12.75" customHeight="1" x14ac:dyDescent="0.2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</row>
    <row r="334" spans="1:29" ht="12.75" customHeight="1" x14ac:dyDescent="0.2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</row>
    <row r="335" spans="1:29" ht="12.75" customHeight="1" x14ac:dyDescent="0.2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</row>
    <row r="336" spans="1:29" ht="12.75" customHeight="1" x14ac:dyDescent="0.2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</row>
    <row r="337" spans="1:29" ht="12.75" customHeight="1" x14ac:dyDescent="0.2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</row>
    <row r="338" spans="1:29" ht="12.75" customHeight="1" x14ac:dyDescent="0.2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</row>
    <row r="339" spans="1:29" ht="12.75" customHeight="1" x14ac:dyDescent="0.2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</row>
    <row r="340" spans="1:29" ht="12.75" customHeight="1" x14ac:dyDescent="0.2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</row>
    <row r="341" spans="1:29" ht="12.75" customHeight="1" x14ac:dyDescent="0.2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</row>
    <row r="342" spans="1:29" ht="12.75" customHeight="1" x14ac:dyDescent="0.2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</row>
    <row r="343" spans="1:29" ht="12.75" customHeight="1" x14ac:dyDescent="0.2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</row>
    <row r="344" spans="1:29" ht="12.75" customHeight="1" x14ac:dyDescent="0.2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</row>
    <row r="345" spans="1:29" ht="12.75" customHeight="1" x14ac:dyDescent="0.2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</row>
    <row r="346" spans="1:29" ht="12.75" customHeight="1" x14ac:dyDescent="0.2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</row>
    <row r="347" spans="1:29" ht="12.75" customHeight="1" x14ac:dyDescent="0.2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</row>
    <row r="348" spans="1:29" ht="12.75" customHeight="1" x14ac:dyDescent="0.2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</row>
    <row r="349" spans="1:29" ht="12.75" customHeight="1" x14ac:dyDescent="0.2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</row>
    <row r="350" spans="1:29" ht="12.75" customHeight="1" x14ac:dyDescent="0.2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</row>
    <row r="351" spans="1:29" ht="12.75" customHeight="1" x14ac:dyDescent="0.2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</row>
    <row r="352" spans="1:29" ht="12.75" customHeight="1" x14ac:dyDescent="0.2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</row>
    <row r="353" spans="1:29" ht="12.75" customHeight="1" x14ac:dyDescent="0.2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</row>
    <row r="354" spans="1:29" ht="12.75" customHeight="1" x14ac:dyDescent="0.2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</row>
    <row r="355" spans="1:29" ht="12.75" customHeight="1" x14ac:dyDescent="0.2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</row>
    <row r="356" spans="1:29" ht="12.75" customHeight="1" x14ac:dyDescent="0.2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</row>
    <row r="357" spans="1:29" ht="12.75" customHeight="1" x14ac:dyDescent="0.2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</row>
    <row r="358" spans="1:29" ht="12.75" customHeight="1" x14ac:dyDescent="0.2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</row>
    <row r="359" spans="1:29" ht="12.75" customHeight="1" x14ac:dyDescent="0.2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</row>
    <row r="360" spans="1:29" ht="12.75" customHeight="1" x14ac:dyDescent="0.2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</row>
    <row r="361" spans="1:29" ht="12.75" customHeight="1" x14ac:dyDescent="0.2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</row>
    <row r="362" spans="1:29" ht="12.75" customHeight="1" x14ac:dyDescent="0.2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</row>
    <row r="363" spans="1:29" ht="12.75" customHeight="1" x14ac:dyDescent="0.2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</row>
    <row r="364" spans="1:29" ht="12.75" customHeight="1" x14ac:dyDescent="0.2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</row>
    <row r="365" spans="1:29" ht="12.75" customHeight="1" x14ac:dyDescent="0.2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</row>
    <row r="366" spans="1:29" ht="12.75" customHeight="1" x14ac:dyDescent="0.2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</row>
    <row r="367" spans="1:29" ht="12.75" customHeight="1" x14ac:dyDescent="0.2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</row>
    <row r="368" spans="1:29" ht="12.75" customHeight="1" x14ac:dyDescent="0.2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</row>
    <row r="369" spans="1:29" ht="12.75" customHeight="1" x14ac:dyDescent="0.2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</row>
    <row r="370" spans="1:29" ht="12.75" customHeight="1" x14ac:dyDescent="0.2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</row>
    <row r="371" spans="1:29" ht="12.75" customHeight="1" x14ac:dyDescent="0.2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</row>
    <row r="372" spans="1:29" ht="12.75" customHeight="1" x14ac:dyDescent="0.2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</row>
    <row r="373" spans="1:29" ht="12.75" customHeight="1" x14ac:dyDescent="0.2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</row>
    <row r="374" spans="1:29" ht="12.75" customHeight="1" x14ac:dyDescent="0.2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</row>
    <row r="375" spans="1:29" ht="12.75" customHeight="1" x14ac:dyDescent="0.2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</row>
    <row r="376" spans="1:29" ht="12.75" customHeight="1" x14ac:dyDescent="0.2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</row>
    <row r="377" spans="1:29" ht="12.75" customHeight="1" x14ac:dyDescent="0.2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</row>
    <row r="378" spans="1:29" ht="12.75" customHeight="1" x14ac:dyDescent="0.2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</row>
    <row r="379" spans="1:29" ht="12.75" customHeight="1" x14ac:dyDescent="0.2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</row>
    <row r="380" spans="1:29" ht="12.75" customHeight="1" x14ac:dyDescent="0.2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</row>
    <row r="381" spans="1:29" ht="12.75" customHeight="1" x14ac:dyDescent="0.2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</row>
    <row r="382" spans="1:29" ht="12.75" customHeight="1" x14ac:dyDescent="0.2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</row>
    <row r="383" spans="1:29" ht="12.75" customHeight="1" x14ac:dyDescent="0.2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</row>
    <row r="384" spans="1:29" ht="12.75" customHeight="1" x14ac:dyDescent="0.2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</row>
    <row r="385" spans="1:29" ht="12.75" customHeight="1" x14ac:dyDescent="0.2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</row>
    <row r="386" spans="1:29" ht="12.75" customHeight="1" x14ac:dyDescent="0.2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</row>
    <row r="387" spans="1:29" ht="12.75" customHeight="1" x14ac:dyDescent="0.2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</row>
    <row r="388" spans="1:29" ht="12.75" customHeight="1" x14ac:dyDescent="0.2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</row>
    <row r="389" spans="1:29" ht="12.75" customHeight="1" x14ac:dyDescent="0.2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</row>
    <row r="390" spans="1:29" ht="12.75" customHeight="1" x14ac:dyDescent="0.2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</row>
    <row r="391" spans="1:29" ht="12.75" customHeight="1" x14ac:dyDescent="0.2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</row>
    <row r="392" spans="1:29" ht="12.75" customHeight="1" x14ac:dyDescent="0.2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</row>
    <row r="393" spans="1:29" ht="12.75" customHeight="1" x14ac:dyDescent="0.2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</row>
    <row r="394" spans="1:29" ht="12.75" customHeight="1" x14ac:dyDescent="0.2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</row>
    <row r="395" spans="1:29" ht="12.75" customHeight="1" x14ac:dyDescent="0.2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</row>
    <row r="396" spans="1:29" ht="12.75" customHeight="1" x14ac:dyDescent="0.2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</row>
    <row r="397" spans="1:29" ht="12.75" customHeight="1" x14ac:dyDescent="0.2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</row>
    <row r="398" spans="1:29" ht="12.75" customHeight="1" x14ac:dyDescent="0.2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</row>
    <row r="399" spans="1:29" ht="12.75" customHeight="1" x14ac:dyDescent="0.2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</row>
    <row r="400" spans="1:29" ht="12.75" customHeight="1" x14ac:dyDescent="0.2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</row>
    <row r="401" spans="1:29" ht="12.75" customHeight="1" x14ac:dyDescent="0.2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</row>
    <row r="402" spans="1:29" ht="12.75" customHeight="1" x14ac:dyDescent="0.2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</row>
    <row r="403" spans="1:29" ht="12.75" customHeight="1" x14ac:dyDescent="0.2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</row>
    <row r="404" spans="1:29" ht="12.75" customHeight="1" x14ac:dyDescent="0.2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</row>
    <row r="405" spans="1:29" ht="12.75" customHeight="1" x14ac:dyDescent="0.2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</row>
    <row r="406" spans="1:29" ht="12.75" customHeight="1" x14ac:dyDescent="0.2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</row>
    <row r="407" spans="1:29" ht="12.75" customHeight="1" x14ac:dyDescent="0.2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</row>
    <row r="408" spans="1:29" ht="12.75" customHeight="1" x14ac:dyDescent="0.2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</row>
    <row r="409" spans="1:29" ht="12.75" customHeight="1" x14ac:dyDescent="0.2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</row>
    <row r="410" spans="1:29" ht="12.75" customHeight="1" x14ac:dyDescent="0.2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</row>
    <row r="411" spans="1:29" ht="12.75" customHeight="1" x14ac:dyDescent="0.2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</row>
    <row r="412" spans="1:29" ht="12.75" customHeight="1" x14ac:dyDescent="0.2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</row>
    <row r="413" spans="1:29" ht="12.75" customHeight="1" x14ac:dyDescent="0.2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</row>
    <row r="414" spans="1:29" ht="12.75" customHeight="1" x14ac:dyDescent="0.2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</row>
    <row r="415" spans="1:29" ht="12.75" customHeight="1" x14ac:dyDescent="0.2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</row>
    <row r="416" spans="1:29" ht="12.75" customHeight="1" x14ac:dyDescent="0.2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</row>
    <row r="417" spans="1:29" ht="12.75" customHeight="1" x14ac:dyDescent="0.2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</row>
    <row r="418" spans="1:29" ht="12.75" customHeight="1" x14ac:dyDescent="0.2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</row>
    <row r="419" spans="1:29" ht="12.75" customHeight="1" x14ac:dyDescent="0.2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</row>
    <row r="420" spans="1:29" ht="12.75" customHeight="1" x14ac:dyDescent="0.2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</row>
    <row r="421" spans="1:29" ht="12.75" customHeight="1" x14ac:dyDescent="0.2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</row>
    <row r="422" spans="1:29" ht="12.75" customHeight="1" x14ac:dyDescent="0.2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</row>
    <row r="423" spans="1:29" ht="12.75" customHeight="1" x14ac:dyDescent="0.2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</row>
    <row r="424" spans="1:29" ht="12.75" customHeight="1" x14ac:dyDescent="0.2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</row>
    <row r="425" spans="1:29" ht="12.75" customHeight="1" x14ac:dyDescent="0.2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</row>
    <row r="426" spans="1:29" ht="12.75" customHeight="1" x14ac:dyDescent="0.2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</row>
    <row r="427" spans="1:29" ht="12.75" customHeight="1" x14ac:dyDescent="0.2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</row>
    <row r="428" spans="1:29" ht="12.75" customHeight="1" x14ac:dyDescent="0.2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</row>
    <row r="429" spans="1:29" ht="12.75" customHeight="1" x14ac:dyDescent="0.2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</row>
    <row r="430" spans="1:29" ht="12.75" customHeight="1" x14ac:dyDescent="0.2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</row>
    <row r="431" spans="1:29" ht="12.75" customHeight="1" x14ac:dyDescent="0.2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</row>
    <row r="432" spans="1:29" ht="12.75" customHeight="1" x14ac:dyDescent="0.2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</row>
    <row r="433" spans="1:29" ht="12.75" customHeight="1" x14ac:dyDescent="0.2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</row>
    <row r="434" spans="1:29" ht="12.75" customHeight="1" x14ac:dyDescent="0.2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</row>
    <row r="435" spans="1:29" ht="12.75" customHeight="1" x14ac:dyDescent="0.2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</row>
    <row r="436" spans="1:29" ht="12.75" customHeight="1" x14ac:dyDescent="0.2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</row>
    <row r="437" spans="1:29" ht="12.75" customHeight="1" x14ac:dyDescent="0.2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</row>
    <row r="438" spans="1:29" ht="12.75" customHeight="1" x14ac:dyDescent="0.2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</row>
    <row r="439" spans="1:29" ht="12.75" customHeight="1" x14ac:dyDescent="0.2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</row>
    <row r="440" spans="1:29" ht="12.75" customHeight="1" x14ac:dyDescent="0.2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</row>
    <row r="441" spans="1:29" ht="12.75" customHeight="1" x14ac:dyDescent="0.2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</row>
    <row r="442" spans="1:29" ht="12.75" customHeight="1" x14ac:dyDescent="0.2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</row>
    <row r="443" spans="1:29" ht="12.75" customHeight="1" x14ac:dyDescent="0.2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</row>
    <row r="444" spans="1:29" ht="12.75" customHeight="1" x14ac:dyDescent="0.2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</row>
    <row r="445" spans="1:29" ht="12.75" customHeight="1" x14ac:dyDescent="0.2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</row>
    <row r="446" spans="1:29" ht="12.75" customHeight="1" x14ac:dyDescent="0.2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</row>
    <row r="447" spans="1:29" ht="12.75" customHeight="1" x14ac:dyDescent="0.2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</row>
    <row r="448" spans="1:29" ht="12.75" customHeight="1" x14ac:dyDescent="0.2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</row>
    <row r="449" spans="1:29" ht="12.75" customHeight="1" x14ac:dyDescent="0.2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</row>
    <row r="450" spans="1:29" ht="12.75" customHeight="1" x14ac:dyDescent="0.2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</row>
    <row r="451" spans="1:29" ht="12.75" customHeight="1" x14ac:dyDescent="0.2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</row>
    <row r="452" spans="1:29" ht="12.75" customHeight="1" x14ac:dyDescent="0.2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</row>
    <row r="453" spans="1:29" ht="12.75" customHeight="1" x14ac:dyDescent="0.2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</row>
    <row r="454" spans="1:29" ht="12.75" customHeight="1" x14ac:dyDescent="0.2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</row>
    <row r="455" spans="1:29" ht="12.75" customHeight="1" x14ac:dyDescent="0.2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</row>
    <row r="456" spans="1:29" ht="12.75" customHeight="1" x14ac:dyDescent="0.2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</row>
    <row r="457" spans="1:29" ht="12.75" customHeight="1" x14ac:dyDescent="0.2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</row>
    <row r="458" spans="1:29" ht="12.75" customHeight="1" x14ac:dyDescent="0.2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</row>
    <row r="459" spans="1:29" ht="12.75" customHeight="1" x14ac:dyDescent="0.2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</row>
    <row r="460" spans="1:29" ht="12.75" customHeight="1" x14ac:dyDescent="0.2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</row>
    <row r="461" spans="1:29" ht="12.75" customHeight="1" x14ac:dyDescent="0.2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</row>
    <row r="462" spans="1:29" ht="12.75" customHeight="1" x14ac:dyDescent="0.2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</row>
    <row r="463" spans="1:29" ht="12.75" customHeight="1" x14ac:dyDescent="0.2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</row>
    <row r="464" spans="1:29" ht="12.75" customHeight="1" x14ac:dyDescent="0.2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</row>
    <row r="465" spans="1:29" ht="12.75" customHeight="1" x14ac:dyDescent="0.2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</row>
    <row r="466" spans="1:29" ht="12.75" customHeight="1" x14ac:dyDescent="0.2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</row>
    <row r="467" spans="1:29" ht="12.75" customHeight="1" x14ac:dyDescent="0.2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</row>
    <row r="468" spans="1:29" ht="12.75" customHeight="1" x14ac:dyDescent="0.2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</row>
    <row r="469" spans="1:29" ht="12.75" customHeight="1" x14ac:dyDescent="0.2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</row>
    <row r="470" spans="1:29" ht="12.75" customHeight="1" x14ac:dyDescent="0.2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</row>
    <row r="471" spans="1:29" ht="12.75" customHeight="1" x14ac:dyDescent="0.2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</row>
    <row r="472" spans="1:29" ht="12.75" customHeight="1" x14ac:dyDescent="0.2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</row>
    <row r="473" spans="1:29" ht="12.75" customHeight="1" x14ac:dyDescent="0.2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</row>
    <row r="474" spans="1:29" ht="12.75" customHeight="1" x14ac:dyDescent="0.2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</row>
    <row r="475" spans="1:29" ht="12.75" customHeight="1" x14ac:dyDescent="0.2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</row>
    <row r="476" spans="1:29" ht="12.75" customHeight="1" x14ac:dyDescent="0.2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</row>
    <row r="477" spans="1:29" ht="12.75" customHeight="1" x14ac:dyDescent="0.2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</row>
    <row r="478" spans="1:29" ht="12.75" customHeight="1" x14ac:dyDescent="0.2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</row>
    <row r="479" spans="1:29" ht="12.75" customHeight="1" x14ac:dyDescent="0.2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</row>
    <row r="480" spans="1:29" ht="12.75" customHeight="1" x14ac:dyDescent="0.2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</row>
    <row r="481" spans="1:29" ht="12.75" customHeight="1" x14ac:dyDescent="0.2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</row>
    <row r="482" spans="1:29" ht="12.75" customHeight="1" x14ac:dyDescent="0.2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</row>
    <row r="483" spans="1:29" ht="12.75" customHeight="1" x14ac:dyDescent="0.2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</row>
    <row r="484" spans="1:29" ht="12.75" customHeight="1" x14ac:dyDescent="0.2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</row>
    <row r="485" spans="1:29" ht="12.75" customHeight="1" x14ac:dyDescent="0.2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</row>
    <row r="486" spans="1:29" ht="12.75" customHeight="1" x14ac:dyDescent="0.2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</row>
    <row r="487" spans="1:29" ht="12.75" customHeight="1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</row>
    <row r="488" spans="1:29" ht="12.75" customHeight="1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</row>
    <row r="489" spans="1:29" ht="12.75" customHeight="1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</row>
    <row r="490" spans="1:29" ht="12.75" customHeight="1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</row>
    <row r="491" spans="1:29" ht="12.75" customHeight="1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</row>
    <row r="492" spans="1:29" ht="12.75" customHeight="1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</row>
    <row r="493" spans="1:29" ht="12.75" customHeight="1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</row>
    <row r="494" spans="1:29" ht="12.75" customHeight="1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</row>
    <row r="495" spans="1:29" ht="12.75" customHeight="1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</row>
    <row r="496" spans="1:29" ht="12.75" customHeight="1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</row>
    <row r="497" spans="1:29" ht="12.75" customHeight="1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</row>
    <row r="498" spans="1:29" ht="12.75" customHeight="1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</row>
    <row r="499" spans="1:29" ht="12.75" customHeight="1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</row>
    <row r="500" spans="1:29" ht="12.75" customHeight="1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</row>
    <row r="501" spans="1:29" ht="12.75" customHeight="1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</row>
    <row r="502" spans="1:29" ht="12.75" customHeight="1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</row>
    <row r="503" spans="1:29" ht="12.75" customHeight="1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</row>
    <row r="504" spans="1:29" ht="12.75" customHeight="1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</row>
    <row r="505" spans="1:29" ht="12.75" customHeight="1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</row>
    <row r="506" spans="1:29" ht="12.75" customHeight="1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</row>
    <row r="507" spans="1:29" ht="12.75" customHeight="1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</row>
    <row r="508" spans="1:29" ht="12.75" customHeight="1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</row>
    <row r="509" spans="1:29" ht="12.75" customHeight="1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</row>
    <row r="510" spans="1:29" ht="12.75" customHeight="1" x14ac:dyDescent="0.2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</row>
    <row r="511" spans="1:29" ht="12.75" customHeight="1" x14ac:dyDescent="0.2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</row>
    <row r="512" spans="1:29" ht="12.75" customHeight="1" x14ac:dyDescent="0.2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</row>
    <row r="513" spans="1:29" ht="12.75" customHeight="1" x14ac:dyDescent="0.2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</row>
    <row r="514" spans="1:29" ht="12.75" customHeight="1" x14ac:dyDescent="0.2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</row>
    <row r="515" spans="1:29" ht="12.75" customHeight="1" x14ac:dyDescent="0.2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</row>
    <row r="516" spans="1:29" ht="12.75" customHeight="1" x14ac:dyDescent="0.2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</row>
    <row r="517" spans="1:29" ht="12.75" customHeight="1" x14ac:dyDescent="0.2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</row>
    <row r="518" spans="1:29" ht="12.75" customHeight="1" x14ac:dyDescent="0.2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</row>
    <row r="519" spans="1:29" ht="12.75" customHeight="1" x14ac:dyDescent="0.2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</row>
    <row r="520" spans="1:29" ht="12.75" customHeight="1" x14ac:dyDescent="0.2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</row>
    <row r="521" spans="1:29" ht="12.75" customHeight="1" x14ac:dyDescent="0.2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</row>
    <row r="522" spans="1:29" ht="12.75" customHeight="1" x14ac:dyDescent="0.2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</row>
    <row r="523" spans="1:29" ht="12.75" customHeight="1" x14ac:dyDescent="0.2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</row>
    <row r="524" spans="1:29" ht="12.75" customHeight="1" x14ac:dyDescent="0.2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</row>
    <row r="525" spans="1:29" ht="12.75" customHeight="1" x14ac:dyDescent="0.2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</row>
    <row r="526" spans="1:29" ht="12.75" customHeight="1" x14ac:dyDescent="0.2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</row>
    <row r="527" spans="1:29" ht="12.75" customHeight="1" x14ac:dyDescent="0.2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</row>
    <row r="528" spans="1:29" ht="12.75" customHeight="1" x14ac:dyDescent="0.2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</row>
    <row r="529" spans="1:29" ht="12.75" customHeight="1" x14ac:dyDescent="0.2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</row>
    <row r="530" spans="1:29" ht="12.75" customHeight="1" x14ac:dyDescent="0.2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</row>
    <row r="531" spans="1:29" ht="12.75" customHeight="1" x14ac:dyDescent="0.2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</row>
    <row r="532" spans="1:29" ht="12.75" customHeight="1" x14ac:dyDescent="0.2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</row>
    <row r="533" spans="1:29" ht="12.75" customHeight="1" x14ac:dyDescent="0.2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</row>
    <row r="534" spans="1:29" ht="12.75" customHeight="1" x14ac:dyDescent="0.2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</row>
    <row r="535" spans="1:29" ht="12.75" customHeight="1" x14ac:dyDescent="0.2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</row>
    <row r="536" spans="1:29" ht="12.75" customHeight="1" x14ac:dyDescent="0.2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</row>
    <row r="537" spans="1:29" ht="12.75" customHeight="1" x14ac:dyDescent="0.2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</row>
    <row r="538" spans="1:29" ht="12.75" customHeight="1" x14ac:dyDescent="0.2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</row>
    <row r="539" spans="1:29" ht="12.75" customHeight="1" x14ac:dyDescent="0.2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</row>
    <row r="540" spans="1:29" ht="12.75" customHeight="1" x14ac:dyDescent="0.2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</row>
    <row r="541" spans="1:29" ht="12.75" customHeight="1" x14ac:dyDescent="0.2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</row>
    <row r="542" spans="1:29" ht="12.75" customHeight="1" x14ac:dyDescent="0.2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</row>
    <row r="543" spans="1:29" ht="12.75" customHeight="1" x14ac:dyDescent="0.2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</row>
    <row r="544" spans="1:29" ht="12.75" customHeight="1" x14ac:dyDescent="0.2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</row>
    <row r="545" spans="1:29" ht="12.75" customHeight="1" x14ac:dyDescent="0.2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</row>
    <row r="546" spans="1:29" ht="12.75" customHeight="1" x14ac:dyDescent="0.2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</row>
    <row r="547" spans="1:29" ht="12.75" customHeight="1" x14ac:dyDescent="0.2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</row>
    <row r="548" spans="1:29" ht="12.75" customHeight="1" x14ac:dyDescent="0.2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</row>
    <row r="549" spans="1:29" ht="12.75" customHeight="1" x14ac:dyDescent="0.2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</row>
    <row r="550" spans="1:29" ht="12.75" customHeight="1" x14ac:dyDescent="0.2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</row>
    <row r="551" spans="1:29" ht="12.75" customHeight="1" x14ac:dyDescent="0.2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</row>
    <row r="552" spans="1:29" ht="12.75" customHeight="1" x14ac:dyDescent="0.2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</row>
    <row r="553" spans="1:29" ht="12.75" customHeight="1" x14ac:dyDescent="0.2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</row>
    <row r="554" spans="1:29" ht="12.75" customHeight="1" x14ac:dyDescent="0.2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</row>
    <row r="555" spans="1:29" ht="12.75" customHeight="1" x14ac:dyDescent="0.2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</row>
    <row r="556" spans="1:29" ht="12.75" customHeight="1" x14ac:dyDescent="0.2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</row>
    <row r="557" spans="1:29" ht="12.75" customHeight="1" x14ac:dyDescent="0.2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</row>
    <row r="558" spans="1:29" ht="12.75" customHeight="1" x14ac:dyDescent="0.2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</row>
    <row r="559" spans="1:29" ht="12.75" customHeight="1" x14ac:dyDescent="0.2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</row>
    <row r="560" spans="1:29" ht="12.75" customHeight="1" x14ac:dyDescent="0.2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</row>
    <row r="561" spans="1:29" ht="12.75" customHeight="1" x14ac:dyDescent="0.2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</row>
    <row r="562" spans="1:29" ht="12.75" customHeight="1" x14ac:dyDescent="0.2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</row>
    <row r="563" spans="1:29" ht="12.75" customHeight="1" x14ac:dyDescent="0.2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</row>
    <row r="564" spans="1:29" ht="12.75" customHeight="1" x14ac:dyDescent="0.2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</row>
    <row r="565" spans="1:29" ht="12.75" customHeight="1" x14ac:dyDescent="0.2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</row>
    <row r="566" spans="1:29" ht="12.75" customHeight="1" x14ac:dyDescent="0.2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</row>
    <row r="567" spans="1:29" ht="12.75" customHeight="1" x14ac:dyDescent="0.2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</row>
    <row r="568" spans="1:29" ht="12.75" customHeight="1" x14ac:dyDescent="0.2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</row>
    <row r="569" spans="1:29" ht="12.75" customHeight="1" x14ac:dyDescent="0.2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</row>
    <row r="570" spans="1:29" ht="12.75" customHeight="1" x14ac:dyDescent="0.2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</row>
    <row r="571" spans="1:29" ht="12.75" customHeight="1" x14ac:dyDescent="0.2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</row>
    <row r="572" spans="1:29" ht="12.75" customHeight="1" x14ac:dyDescent="0.2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</row>
    <row r="573" spans="1:29" ht="12.75" customHeight="1" x14ac:dyDescent="0.2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</row>
    <row r="574" spans="1:29" ht="12.75" customHeight="1" x14ac:dyDescent="0.2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</row>
    <row r="575" spans="1:29" ht="12.75" customHeight="1" x14ac:dyDescent="0.2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</row>
    <row r="576" spans="1:29" ht="12.75" customHeight="1" x14ac:dyDescent="0.2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</row>
    <row r="577" spans="1:29" ht="12.75" customHeight="1" x14ac:dyDescent="0.2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</row>
    <row r="578" spans="1:29" ht="12.75" customHeight="1" x14ac:dyDescent="0.2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</row>
    <row r="579" spans="1:29" ht="12.75" customHeight="1" x14ac:dyDescent="0.2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</row>
    <row r="580" spans="1:29" ht="12.75" customHeight="1" x14ac:dyDescent="0.2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</row>
    <row r="581" spans="1:29" ht="12.75" customHeight="1" x14ac:dyDescent="0.2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</row>
    <row r="582" spans="1:29" ht="12.75" customHeight="1" x14ac:dyDescent="0.2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</row>
    <row r="583" spans="1:29" ht="12.75" customHeight="1" x14ac:dyDescent="0.2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</row>
    <row r="584" spans="1:29" ht="12.75" customHeight="1" x14ac:dyDescent="0.2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</row>
    <row r="585" spans="1:29" ht="12.75" customHeight="1" x14ac:dyDescent="0.2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</row>
    <row r="586" spans="1:29" ht="12.75" customHeight="1" x14ac:dyDescent="0.2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</row>
    <row r="587" spans="1:29" ht="12.75" customHeight="1" x14ac:dyDescent="0.2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</row>
    <row r="588" spans="1:29" ht="12.75" customHeight="1" x14ac:dyDescent="0.2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</row>
    <row r="589" spans="1:29" ht="12.75" customHeight="1" x14ac:dyDescent="0.2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</row>
    <row r="590" spans="1:29" ht="12.75" customHeight="1" x14ac:dyDescent="0.2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</row>
    <row r="591" spans="1:29" ht="12.75" customHeight="1" x14ac:dyDescent="0.2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</row>
    <row r="592" spans="1:29" ht="12.75" customHeight="1" x14ac:dyDescent="0.2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</row>
    <row r="593" spans="1:29" ht="12.75" customHeight="1" x14ac:dyDescent="0.2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</row>
    <row r="594" spans="1:29" ht="12.75" customHeight="1" x14ac:dyDescent="0.2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</row>
    <row r="595" spans="1:29" ht="12.75" customHeight="1" x14ac:dyDescent="0.2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</row>
    <row r="596" spans="1:29" ht="12.75" customHeight="1" x14ac:dyDescent="0.2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</row>
    <row r="597" spans="1:29" ht="12.75" customHeight="1" x14ac:dyDescent="0.2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</row>
    <row r="598" spans="1:29" ht="12.75" customHeight="1" x14ac:dyDescent="0.2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</row>
    <row r="599" spans="1:29" ht="12.75" customHeight="1" x14ac:dyDescent="0.2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</row>
    <row r="600" spans="1:29" ht="12.75" customHeight="1" x14ac:dyDescent="0.2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</row>
    <row r="601" spans="1:29" ht="12.75" customHeight="1" x14ac:dyDescent="0.2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</row>
    <row r="602" spans="1:29" ht="12.75" customHeight="1" x14ac:dyDescent="0.2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</row>
    <row r="603" spans="1:29" ht="12.75" customHeight="1" x14ac:dyDescent="0.2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</row>
    <row r="604" spans="1:29" ht="12.75" customHeight="1" x14ac:dyDescent="0.2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</row>
    <row r="605" spans="1:29" ht="12.75" customHeight="1" x14ac:dyDescent="0.2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</row>
    <row r="606" spans="1:29" ht="12.75" customHeight="1" x14ac:dyDescent="0.2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</row>
    <row r="607" spans="1:29" ht="12.75" customHeight="1" x14ac:dyDescent="0.2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</row>
    <row r="608" spans="1:29" ht="12.75" customHeight="1" x14ac:dyDescent="0.2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</row>
    <row r="609" spans="1:29" ht="12.75" customHeight="1" x14ac:dyDescent="0.2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</row>
    <row r="610" spans="1:29" ht="12.75" customHeight="1" x14ac:dyDescent="0.2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</row>
    <row r="611" spans="1:29" ht="12.75" customHeight="1" x14ac:dyDescent="0.2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</row>
    <row r="612" spans="1:29" ht="12.75" customHeight="1" x14ac:dyDescent="0.2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</row>
    <row r="613" spans="1:29" ht="12.75" customHeight="1" x14ac:dyDescent="0.2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</row>
    <row r="614" spans="1:29" ht="12.75" customHeight="1" x14ac:dyDescent="0.2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</row>
    <row r="615" spans="1:29" ht="12.75" customHeight="1" x14ac:dyDescent="0.2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</row>
    <row r="616" spans="1:29" ht="12.75" customHeight="1" x14ac:dyDescent="0.2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</row>
    <row r="617" spans="1:29" ht="12.75" customHeight="1" x14ac:dyDescent="0.2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</row>
    <row r="618" spans="1:29" ht="12.75" customHeight="1" x14ac:dyDescent="0.2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</row>
    <row r="619" spans="1:29" ht="12.75" customHeight="1" x14ac:dyDescent="0.2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</row>
    <row r="620" spans="1:29" ht="12.75" customHeight="1" x14ac:dyDescent="0.2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</row>
    <row r="621" spans="1:29" ht="12.75" customHeight="1" x14ac:dyDescent="0.2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</row>
    <row r="622" spans="1:29" ht="12.75" customHeight="1" x14ac:dyDescent="0.2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</row>
    <row r="623" spans="1:29" ht="12.75" customHeight="1" x14ac:dyDescent="0.2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</row>
    <row r="624" spans="1:29" ht="12.75" customHeight="1" x14ac:dyDescent="0.2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</row>
    <row r="625" spans="1:29" ht="12.75" customHeight="1" x14ac:dyDescent="0.2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</row>
    <row r="626" spans="1:29" ht="12.75" customHeight="1" x14ac:dyDescent="0.2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</row>
    <row r="627" spans="1:29" ht="12.75" customHeight="1" x14ac:dyDescent="0.2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</row>
    <row r="628" spans="1:29" ht="12.75" customHeight="1" x14ac:dyDescent="0.2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</row>
    <row r="629" spans="1:29" ht="12.75" customHeight="1" x14ac:dyDescent="0.2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</row>
    <row r="630" spans="1:29" ht="12.75" customHeight="1" x14ac:dyDescent="0.2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</row>
    <row r="631" spans="1:29" ht="12.75" customHeight="1" x14ac:dyDescent="0.2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</row>
    <row r="632" spans="1:29" ht="12.75" customHeight="1" x14ac:dyDescent="0.2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</row>
    <row r="633" spans="1:29" ht="12.75" customHeight="1" x14ac:dyDescent="0.2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</row>
    <row r="634" spans="1:29" ht="12.75" customHeight="1" x14ac:dyDescent="0.2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</row>
    <row r="635" spans="1:29" ht="12.75" customHeight="1" x14ac:dyDescent="0.2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</row>
    <row r="636" spans="1:29" ht="12.75" customHeight="1" x14ac:dyDescent="0.2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</row>
    <row r="637" spans="1:29" ht="12.75" customHeight="1" x14ac:dyDescent="0.2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</row>
    <row r="638" spans="1:29" ht="12.75" customHeight="1" x14ac:dyDescent="0.2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</row>
    <row r="639" spans="1:29" ht="12.75" customHeight="1" x14ac:dyDescent="0.2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</row>
    <row r="640" spans="1:29" ht="12.75" customHeight="1" x14ac:dyDescent="0.2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</row>
    <row r="641" spans="1:29" ht="12.75" customHeight="1" x14ac:dyDescent="0.2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</row>
    <row r="642" spans="1:29" ht="12.75" customHeight="1" x14ac:dyDescent="0.2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</row>
    <row r="643" spans="1:29" ht="12.75" customHeight="1" x14ac:dyDescent="0.2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</row>
    <row r="644" spans="1:29" ht="12.75" customHeight="1" x14ac:dyDescent="0.2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</row>
    <row r="645" spans="1:29" ht="12.75" customHeight="1" x14ac:dyDescent="0.2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</row>
    <row r="646" spans="1:29" ht="12.75" customHeight="1" x14ac:dyDescent="0.2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</row>
    <row r="647" spans="1:29" ht="12.75" customHeight="1" x14ac:dyDescent="0.2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</row>
    <row r="648" spans="1:29" ht="12.75" customHeight="1" x14ac:dyDescent="0.2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</row>
    <row r="649" spans="1:29" ht="12.75" customHeight="1" x14ac:dyDescent="0.2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</row>
    <row r="650" spans="1:29" ht="12.75" customHeight="1" x14ac:dyDescent="0.2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</row>
    <row r="651" spans="1:29" ht="12.75" customHeight="1" x14ac:dyDescent="0.2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</row>
    <row r="652" spans="1:29" ht="12.75" customHeight="1" x14ac:dyDescent="0.2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</row>
    <row r="653" spans="1:29" ht="12.75" customHeight="1" x14ac:dyDescent="0.2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</row>
    <row r="654" spans="1:29" ht="12.75" customHeight="1" x14ac:dyDescent="0.2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</row>
    <row r="655" spans="1:29" ht="12.75" customHeight="1" x14ac:dyDescent="0.2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</row>
    <row r="656" spans="1:29" ht="12.75" customHeight="1" x14ac:dyDescent="0.2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</row>
    <row r="657" spans="1:29" ht="12.75" customHeight="1" x14ac:dyDescent="0.2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</row>
    <row r="658" spans="1:29" ht="12.75" customHeight="1" x14ac:dyDescent="0.2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</row>
    <row r="659" spans="1:29" ht="12.75" customHeight="1" x14ac:dyDescent="0.2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</row>
    <row r="660" spans="1:29" ht="12.75" customHeight="1" x14ac:dyDescent="0.2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</row>
    <row r="661" spans="1:29" ht="12.75" customHeight="1" x14ac:dyDescent="0.2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</row>
    <row r="662" spans="1:29" ht="12.75" customHeight="1" x14ac:dyDescent="0.2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</row>
    <row r="663" spans="1:29" ht="12.75" customHeight="1" x14ac:dyDescent="0.2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</row>
    <row r="664" spans="1:29" ht="12.75" customHeight="1" x14ac:dyDescent="0.2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</row>
    <row r="665" spans="1:29" ht="12.75" customHeight="1" x14ac:dyDescent="0.2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</row>
    <row r="666" spans="1:29" ht="12.75" customHeight="1" x14ac:dyDescent="0.2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</row>
    <row r="667" spans="1:29" ht="12.75" customHeight="1" x14ac:dyDescent="0.2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</row>
    <row r="668" spans="1:29" ht="12.75" customHeight="1" x14ac:dyDescent="0.2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</row>
    <row r="669" spans="1:29" ht="12.75" customHeight="1" x14ac:dyDescent="0.2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</row>
    <row r="670" spans="1:29" ht="12.75" customHeight="1" x14ac:dyDescent="0.2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</row>
    <row r="671" spans="1:29" ht="12.75" customHeight="1" x14ac:dyDescent="0.2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</row>
    <row r="672" spans="1:29" ht="12.75" customHeight="1" x14ac:dyDescent="0.2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</row>
    <row r="673" spans="1:29" ht="12.75" customHeight="1" x14ac:dyDescent="0.2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</row>
    <row r="674" spans="1:29" ht="12.75" customHeight="1" x14ac:dyDescent="0.2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</row>
    <row r="675" spans="1:29" ht="12.75" customHeight="1" x14ac:dyDescent="0.2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</row>
    <row r="676" spans="1:29" ht="12.75" customHeight="1" x14ac:dyDescent="0.2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</row>
    <row r="677" spans="1:29" ht="12.75" customHeight="1" x14ac:dyDescent="0.2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</row>
    <row r="678" spans="1:29" ht="12.75" customHeight="1" x14ac:dyDescent="0.2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</row>
    <row r="679" spans="1:29" ht="12.75" customHeight="1" x14ac:dyDescent="0.2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</row>
    <row r="680" spans="1:29" ht="12.75" customHeight="1" x14ac:dyDescent="0.2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</row>
    <row r="681" spans="1:29" ht="12.75" customHeight="1" x14ac:dyDescent="0.2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</row>
    <row r="682" spans="1:29" ht="12.75" customHeight="1" x14ac:dyDescent="0.2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</row>
    <row r="683" spans="1:29" ht="12.75" customHeight="1" x14ac:dyDescent="0.2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</row>
    <row r="684" spans="1:29" ht="12.75" customHeight="1" x14ac:dyDescent="0.2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</row>
    <row r="685" spans="1:29" ht="12.75" customHeight="1" x14ac:dyDescent="0.2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</row>
    <row r="686" spans="1:29" ht="12.75" customHeight="1" x14ac:dyDescent="0.2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</row>
    <row r="687" spans="1:29" ht="12.75" customHeight="1" x14ac:dyDescent="0.2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</row>
    <row r="688" spans="1:29" ht="12.75" customHeight="1" x14ac:dyDescent="0.2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</row>
    <row r="689" spans="1:29" ht="12.75" customHeight="1" x14ac:dyDescent="0.2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</row>
    <row r="690" spans="1:29" ht="12.75" customHeight="1" x14ac:dyDescent="0.2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</row>
    <row r="691" spans="1:29" ht="12.75" customHeight="1" x14ac:dyDescent="0.2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</row>
    <row r="692" spans="1:29" ht="12.75" customHeight="1" x14ac:dyDescent="0.2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</row>
    <row r="693" spans="1:29" ht="12.75" customHeight="1" x14ac:dyDescent="0.2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</row>
    <row r="694" spans="1:29" ht="12.75" customHeight="1" x14ac:dyDescent="0.2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</row>
    <row r="695" spans="1:29" ht="12.75" customHeight="1" x14ac:dyDescent="0.2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</row>
    <row r="696" spans="1:29" ht="12.75" customHeight="1" x14ac:dyDescent="0.2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</row>
    <row r="697" spans="1:29" ht="12.75" customHeight="1" x14ac:dyDescent="0.2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</row>
    <row r="698" spans="1:29" ht="12.75" customHeight="1" x14ac:dyDescent="0.2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</row>
    <row r="699" spans="1:29" ht="12.75" customHeight="1" x14ac:dyDescent="0.2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</row>
    <row r="700" spans="1:29" ht="12.75" customHeight="1" x14ac:dyDescent="0.2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</row>
    <row r="701" spans="1:29" ht="12.75" customHeight="1" x14ac:dyDescent="0.2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</row>
    <row r="702" spans="1:29" ht="12.75" customHeight="1" x14ac:dyDescent="0.2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</row>
    <row r="703" spans="1:29" ht="12.75" customHeight="1" x14ac:dyDescent="0.2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</row>
    <row r="704" spans="1:29" ht="12.75" customHeight="1" x14ac:dyDescent="0.2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</row>
    <row r="705" spans="1:29" ht="12.75" customHeight="1" x14ac:dyDescent="0.2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</row>
    <row r="706" spans="1:29" ht="12.75" customHeight="1" x14ac:dyDescent="0.2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</row>
    <row r="707" spans="1:29" ht="12.75" customHeight="1" x14ac:dyDescent="0.2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</row>
    <row r="708" spans="1:29" ht="12.75" customHeight="1" x14ac:dyDescent="0.2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</row>
    <row r="709" spans="1:29" ht="12.75" customHeight="1" x14ac:dyDescent="0.2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</row>
    <row r="710" spans="1:29" ht="12.75" customHeight="1" x14ac:dyDescent="0.2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</row>
    <row r="711" spans="1:29" ht="12.75" customHeight="1" x14ac:dyDescent="0.2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</row>
    <row r="712" spans="1:29" ht="12.75" customHeight="1" x14ac:dyDescent="0.2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</row>
    <row r="713" spans="1:29" ht="12.75" customHeight="1" x14ac:dyDescent="0.2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</row>
    <row r="714" spans="1:29" ht="12.75" customHeight="1" x14ac:dyDescent="0.2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</row>
    <row r="715" spans="1:29" ht="12.75" customHeight="1" x14ac:dyDescent="0.2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</row>
    <row r="716" spans="1:29" ht="12.75" customHeight="1" x14ac:dyDescent="0.2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</row>
    <row r="717" spans="1:29" ht="12.75" customHeight="1" x14ac:dyDescent="0.2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</row>
    <row r="718" spans="1:29" ht="12.75" customHeight="1" x14ac:dyDescent="0.2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</row>
    <row r="719" spans="1:29" ht="12.75" customHeight="1" x14ac:dyDescent="0.2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</row>
    <row r="720" spans="1:29" ht="12.75" customHeight="1" x14ac:dyDescent="0.2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</row>
    <row r="721" spans="1:29" ht="12.75" customHeight="1" x14ac:dyDescent="0.2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</row>
    <row r="722" spans="1:29" ht="12.75" customHeight="1" x14ac:dyDescent="0.2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</row>
    <row r="723" spans="1:29" ht="12.75" customHeight="1" x14ac:dyDescent="0.2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</row>
    <row r="724" spans="1:29" ht="12.75" customHeight="1" x14ac:dyDescent="0.2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</row>
    <row r="725" spans="1:29" ht="12.75" customHeight="1" x14ac:dyDescent="0.2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</row>
    <row r="726" spans="1:29" ht="12.75" customHeight="1" x14ac:dyDescent="0.2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</row>
    <row r="727" spans="1:29" ht="12.75" customHeight="1" x14ac:dyDescent="0.2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</row>
    <row r="728" spans="1:29" ht="12.75" customHeight="1" x14ac:dyDescent="0.2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</row>
    <row r="729" spans="1:29" ht="12.75" customHeight="1" x14ac:dyDescent="0.2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</row>
    <row r="730" spans="1:29" ht="12.75" customHeight="1" x14ac:dyDescent="0.2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</row>
    <row r="731" spans="1:29" ht="12.75" customHeight="1" x14ac:dyDescent="0.2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</row>
    <row r="732" spans="1:29" ht="12.75" customHeight="1" x14ac:dyDescent="0.2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</row>
    <row r="733" spans="1:29" ht="12.75" customHeight="1" x14ac:dyDescent="0.2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</row>
    <row r="734" spans="1:29" ht="12.75" customHeight="1" x14ac:dyDescent="0.2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</row>
    <row r="735" spans="1:29" ht="12.75" customHeight="1" x14ac:dyDescent="0.2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</row>
    <row r="736" spans="1:29" ht="12.75" customHeight="1" x14ac:dyDescent="0.2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</row>
    <row r="737" spans="1:29" ht="12.75" customHeight="1" x14ac:dyDescent="0.2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</row>
    <row r="738" spans="1:29" ht="12.75" customHeight="1" x14ac:dyDescent="0.2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</row>
    <row r="739" spans="1:29" ht="12.75" customHeight="1" x14ac:dyDescent="0.2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</row>
    <row r="740" spans="1:29" ht="12.75" customHeight="1" x14ac:dyDescent="0.2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</row>
    <row r="741" spans="1:29" ht="12.75" customHeight="1" x14ac:dyDescent="0.2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</row>
    <row r="742" spans="1:29" ht="12.75" customHeight="1" x14ac:dyDescent="0.2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</row>
    <row r="743" spans="1:29" ht="12.75" customHeight="1" x14ac:dyDescent="0.2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</row>
    <row r="744" spans="1:29" ht="12.75" customHeight="1" x14ac:dyDescent="0.2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</row>
    <row r="745" spans="1:29" ht="12.75" customHeight="1" x14ac:dyDescent="0.2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</row>
    <row r="746" spans="1:29" ht="12.75" customHeight="1" x14ac:dyDescent="0.2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</row>
    <row r="747" spans="1:29" ht="12.75" customHeight="1" x14ac:dyDescent="0.2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</row>
    <row r="748" spans="1:29" ht="12.75" customHeight="1" x14ac:dyDescent="0.2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</row>
    <row r="749" spans="1:29" ht="12.75" customHeight="1" x14ac:dyDescent="0.2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</row>
    <row r="750" spans="1:29" ht="12.75" customHeight="1" x14ac:dyDescent="0.2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</row>
    <row r="751" spans="1:29" ht="12.75" customHeight="1" x14ac:dyDescent="0.2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</row>
    <row r="752" spans="1:29" ht="12.75" customHeight="1" x14ac:dyDescent="0.2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</row>
    <row r="753" spans="1:29" ht="12.75" customHeight="1" x14ac:dyDescent="0.2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</row>
    <row r="754" spans="1:29" ht="12.75" customHeight="1" x14ac:dyDescent="0.2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</row>
    <row r="755" spans="1:29" ht="12.75" customHeight="1" x14ac:dyDescent="0.2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</row>
    <row r="756" spans="1:29" ht="12.75" customHeight="1" x14ac:dyDescent="0.2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</row>
    <row r="757" spans="1:29" ht="12.75" customHeight="1" x14ac:dyDescent="0.2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</row>
    <row r="758" spans="1:29" ht="12.75" customHeight="1" x14ac:dyDescent="0.2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</row>
    <row r="759" spans="1:29" ht="12.75" customHeight="1" x14ac:dyDescent="0.2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</row>
    <row r="760" spans="1:29" ht="12.75" customHeight="1" x14ac:dyDescent="0.2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</row>
    <row r="761" spans="1:29" ht="12.75" customHeight="1" x14ac:dyDescent="0.2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</row>
    <row r="762" spans="1:29" ht="12.75" customHeight="1" x14ac:dyDescent="0.2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</row>
    <row r="763" spans="1:29" ht="12.75" customHeight="1" x14ac:dyDescent="0.2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</row>
    <row r="764" spans="1:29" ht="12.75" customHeight="1" x14ac:dyDescent="0.2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</row>
    <row r="765" spans="1:29" ht="12.75" customHeight="1" x14ac:dyDescent="0.2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</row>
    <row r="766" spans="1:29" ht="12.75" customHeight="1" x14ac:dyDescent="0.2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</row>
    <row r="767" spans="1:29" ht="12.75" customHeight="1" x14ac:dyDescent="0.2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</row>
    <row r="768" spans="1:29" ht="12.75" customHeight="1" x14ac:dyDescent="0.2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</row>
    <row r="769" spans="1:29" ht="12.75" customHeight="1" x14ac:dyDescent="0.2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</row>
    <row r="770" spans="1:29" ht="12.75" customHeight="1" x14ac:dyDescent="0.2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</row>
    <row r="771" spans="1:29" ht="12.75" customHeight="1" x14ac:dyDescent="0.2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</row>
    <row r="772" spans="1:29" ht="12.75" customHeight="1" x14ac:dyDescent="0.2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</row>
    <row r="773" spans="1:29" ht="12.75" customHeight="1" x14ac:dyDescent="0.2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</row>
    <row r="774" spans="1:29" ht="12.75" customHeight="1" x14ac:dyDescent="0.2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</row>
    <row r="775" spans="1:29" ht="12.75" customHeight="1" x14ac:dyDescent="0.2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</row>
    <row r="776" spans="1:29" ht="12.75" customHeight="1" x14ac:dyDescent="0.2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</row>
    <row r="777" spans="1:29" ht="12.75" customHeight="1" x14ac:dyDescent="0.2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</row>
    <row r="778" spans="1:29" ht="12.75" customHeight="1" x14ac:dyDescent="0.2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</row>
    <row r="779" spans="1:29" ht="12.75" customHeight="1" x14ac:dyDescent="0.2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</row>
    <row r="780" spans="1:29" ht="12.75" customHeight="1" x14ac:dyDescent="0.2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</row>
    <row r="781" spans="1:29" ht="12.75" customHeight="1" x14ac:dyDescent="0.2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</row>
    <row r="782" spans="1:29" ht="12.75" customHeight="1" x14ac:dyDescent="0.2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</row>
    <row r="783" spans="1:29" ht="12.75" customHeight="1" x14ac:dyDescent="0.2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</row>
    <row r="784" spans="1:29" ht="12.75" customHeight="1" x14ac:dyDescent="0.2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</row>
    <row r="785" spans="1:29" ht="12.75" customHeight="1" x14ac:dyDescent="0.2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</row>
    <row r="786" spans="1:29" ht="12.75" customHeight="1" x14ac:dyDescent="0.2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</row>
    <row r="787" spans="1:29" ht="12.75" customHeight="1" x14ac:dyDescent="0.2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</row>
    <row r="788" spans="1:29" ht="12.75" customHeight="1" x14ac:dyDescent="0.2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</row>
    <row r="789" spans="1:29" ht="12.75" customHeight="1" x14ac:dyDescent="0.2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</row>
    <row r="790" spans="1:29" ht="12.75" customHeight="1" x14ac:dyDescent="0.2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</row>
    <row r="791" spans="1:29" ht="12.75" customHeight="1" x14ac:dyDescent="0.2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</row>
    <row r="792" spans="1:29" ht="12.75" customHeight="1" x14ac:dyDescent="0.2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</row>
    <row r="793" spans="1:29" ht="12.75" customHeight="1" x14ac:dyDescent="0.2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</row>
    <row r="794" spans="1:29" ht="12.75" customHeight="1" x14ac:dyDescent="0.2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</row>
    <row r="795" spans="1:29" ht="12.75" customHeight="1" x14ac:dyDescent="0.2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</row>
    <row r="796" spans="1:29" ht="12.75" customHeight="1" x14ac:dyDescent="0.2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</row>
    <row r="797" spans="1:29" ht="12.75" customHeight="1" x14ac:dyDescent="0.2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</row>
    <row r="798" spans="1:29" ht="12.75" customHeight="1" x14ac:dyDescent="0.2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</row>
    <row r="799" spans="1:29" ht="12.75" customHeight="1" x14ac:dyDescent="0.2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</row>
    <row r="800" spans="1:29" ht="12.75" customHeight="1" x14ac:dyDescent="0.2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</row>
    <row r="801" spans="1:29" ht="12.75" customHeight="1" x14ac:dyDescent="0.2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</row>
    <row r="802" spans="1:29" ht="12.75" customHeight="1" x14ac:dyDescent="0.2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</row>
    <row r="803" spans="1:29" ht="12.75" customHeight="1" x14ac:dyDescent="0.2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</row>
    <row r="804" spans="1:29" ht="12.75" customHeight="1" x14ac:dyDescent="0.2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</row>
    <row r="805" spans="1:29" ht="12.75" customHeight="1" x14ac:dyDescent="0.2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</row>
    <row r="806" spans="1:29" ht="12.75" customHeight="1" x14ac:dyDescent="0.2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</row>
    <row r="807" spans="1:29" ht="12.75" customHeight="1" x14ac:dyDescent="0.2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</row>
    <row r="808" spans="1:29" ht="12.75" customHeight="1" x14ac:dyDescent="0.2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</row>
    <row r="809" spans="1:29" ht="12.75" customHeight="1" x14ac:dyDescent="0.2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</row>
    <row r="810" spans="1:29" ht="12.75" customHeight="1" x14ac:dyDescent="0.2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</row>
    <row r="811" spans="1:29" ht="12.75" customHeight="1" x14ac:dyDescent="0.2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</row>
    <row r="812" spans="1:29" ht="12.75" customHeight="1" x14ac:dyDescent="0.2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</row>
    <row r="813" spans="1:29" ht="12.75" customHeight="1" x14ac:dyDescent="0.2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</row>
    <row r="814" spans="1:29" ht="12.75" customHeight="1" x14ac:dyDescent="0.2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</row>
    <row r="815" spans="1:29" ht="12.75" customHeight="1" x14ac:dyDescent="0.2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</row>
    <row r="816" spans="1:29" ht="12.75" customHeight="1" x14ac:dyDescent="0.2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</row>
    <row r="817" spans="1:29" ht="12.75" customHeight="1" x14ac:dyDescent="0.2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</row>
    <row r="818" spans="1:29" ht="12.75" customHeight="1" x14ac:dyDescent="0.2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</row>
    <row r="819" spans="1:29" ht="12.75" customHeight="1" x14ac:dyDescent="0.2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</row>
    <row r="820" spans="1:29" ht="12.75" customHeight="1" x14ac:dyDescent="0.2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</row>
    <row r="821" spans="1:29" ht="12.75" customHeight="1" x14ac:dyDescent="0.2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</row>
    <row r="822" spans="1:29" ht="12.75" customHeight="1" x14ac:dyDescent="0.2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</row>
    <row r="823" spans="1:29" ht="12.75" customHeight="1" x14ac:dyDescent="0.2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</row>
    <row r="824" spans="1:29" ht="12.75" customHeight="1" x14ac:dyDescent="0.2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</row>
    <row r="825" spans="1:29" ht="12.75" customHeight="1" x14ac:dyDescent="0.2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</row>
    <row r="826" spans="1:29" ht="12.75" customHeight="1" x14ac:dyDescent="0.2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</row>
    <row r="827" spans="1:29" ht="12.75" customHeight="1" x14ac:dyDescent="0.2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</row>
    <row r="828" spans="1:29" ht="12.75" customHeight="1" x14ac:dyDescent="0.2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</row>
    <row r="829" spans="1:29" ht="12.75" customHeight="1" x14ac:dyDescent="0.2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</row>
    <row r="830" spans="1:29" ht="12.75" customHeight="1" x14ac:dyDescent="0.2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</row>
    <row r="831" spans="1:29" ht="12.75" customHeight="1" x14ac:dyDescent="0.2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</row>
    <row r="832" spans="1:29" ht="12.75" customHeight="1" x14ac:dyDescent="0.2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</row>
    <row r="833" spans="1:29" ht="12.75" customHeight="1" x14ac:dyDescent="0.2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</row>
    <row r="834" spans="1:29" ht="12.75" customHeight="1" x14ac:dyDescent="0.2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</row>
    <row r="835" spans="1:29" ht="12.75" customHeight="1" x14ac:dyDescent="0.2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</row>
    <row r="836" spans="1:29" ht="12.75" customHeight="1" x14ac:dyDescent="0.2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</row>
    <row r="837" spans="1:29" ht="12.75" customHeight="1" x14ac:dyDescent="0.2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</row>
    <row r="838" spans="1:29" ht="12.75" customHeight="1" x14ac:dyDescent="0.2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</row>
    <row r="839" spans="1:29" ht="12.75" customHeight="1" x14ac:dyDescent="0.2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</row>
    <row r="840" spans="1:29" ht="12.75" customHeight="1" x14ac:dyDescent="0.2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</row>
    <row r="841" spans="1:29" ht="12.75" customHeight="1" x14ac:dyDescent="0.2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</row>
    <row r="842" spans="1:29" ht="12.75" customHeight="1" x14ac:dyDescent="0.2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</row>
    <row r="843" spans="1:29" ht="12.75" customHeight="1" x14ac:dyDescent="0.2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</row>
    <row r="844" spans="1:29" ht="12.75" customHeight="1" x14ac:dyDescent="0.2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</row>
    <row r="845" spans="1:29" ht="12.75" customHeight="1" x14ac:dyDescent="0.2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</row>
    <row r="846" spans="1:29" ht="12.75" customHeight="1" x14ac:dyDescent="0.2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</row>
    <row r="847" spans="1:29" ht="12.75" customHeight="1" x14ac:dyDescent="0.2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</row>
    <row r="848" spans="1:29" ht="12.75" customHeight="1" x14ac:dyDescent="0.2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</row>
    <row r="849" spans="1:29" ht="12.75" customHeight="1" x14ac:dyDescent="0.2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</row>
    <row r="850" spans="1:29" ht="12.75" customHeight="1" x14ac:dyDescent="0.2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</row>
    <row r="851" spans="1:29" ht="12.75" customHeight="1" x14ac:dyDescent="0.2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</row>
    <row r="852" spans="1:29" ht="12.75" customHeight="1" x14ac:dyDescent="0.2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</row>
    <row r="853" spans="1:29" ht="12.75" customHeight="1" x14ac:dyDescent="0.2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</row>
    <row r="854" spans="1:29" ht="12.75" customHeight="1" x14ac:dyDescent="0.2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</row>
    <row r="855" spans="1:29" ht="12.75" customHeight="1" x14ac:dyDescent="0.2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</row>
    <row r="856" spans="1:29" ht="12.75" customHeight="1" x14ac:dyDescent="0.2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</row>
    <row r="857" spans="1:29" ht="12.75" customHeight="1" x14ac:dyDescent="0.2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</row>
    <row r="858" spans="1:29" ht="12.75" customHeight="1" x14ac:dyDescent="0.2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</row>
    <row r="859" spans="1:29" ht="12.75" customHeight="1" x14ac:dyDescent="0.2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</row>
    <row r="860" spans="1:29" ht="12.75" customHeight="1" x14ac:dyDescent="0.2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</row>
    <row r="861" spans="1:29" ht="12.75" customHeight="1" x14ac:dyDescent="0.2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</row>
    <row r="862" spans="1:29" ht="12.75" customHeight="1" x14ac:dyDescent="0.2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</row>
    <row r="863" spans="1:29" ht="12.75" customHeight="1" x14ac:dyDescent="0.2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</row>
    <row r="864" spans="1:29" ht="12.75" customHeight="1" x14ac:dyDescent="0.2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</row>
    <row r="865" spans="1:29" ht="12.75" customHeight="1" x14ac:dyDescent="0.2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</row>
    <row r="866" spans="1:29" ht="12.75" customHeight="1" x14ac:dyDescent="0.2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</row>
    <row r="867" spans="1:29" ht="12.75" customHeight="1" x14ac:dyDescent="0.2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</row>
    <row r="868" spans="1:29" ht="12.75" customHeight="1" x14ac:dyDescent="0.2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</row>
    <row r="869" spans="1:29" ht="12.75" customHeight="1" x14ac:dyDescent="0.2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</row>
    <row r="870" spans="1:29" ht="12.75" customHeight="1" x14ac:dyDescent="0.2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</row>
    <row r="871" spans="1:29" ht="12.75" customHeight="1" x14ac:dyDescent="0.2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</row>
    <row r="872" spans="1:29" ht="12.75" customHeight="1" x14ac:dyDescent="0.2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</row>
    <row r="873" spans="1:29" ht="12.75" customHeight="1" x14ac:dyDescent="0.2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</row>
    <row r="874" spans="1:29" ht="12.75" customHeight="1" x14ac:dyDescent="0.2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</row>
    <row r="875" spans="1:29" ht="12.75" customHeight="1" x14ac:dyDescent="0.2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</row>
    <row r="876" spans="1:29" ht="12.75" customHeight="1" x14ac:dyDescent="0.2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</row>
    <row r="877" spans="1:29" ht="12.75" customHeight="1" x14ac:dyDescent="0.2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</row>
    <row r="878" spans="1:29" ht="12.75" customHeight="1" x14ac:dyDescent="0.2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</row>
    <row r="879" spans="1:29" ht="12.75" customHeight="1" x14ac:dyDescent="0.2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</row>
    <row r="880" spans="1:29" ht="12.75" customHeight="1" x14ac:dyDescent="0.2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</row>
    <row r="881" spans="1:29" ht="12.75" customHeight="1" x14ac:dyDescent="0.2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</row>
    <row r="882" spans="1:29" ht="12.75" customHeight="1" x14ac:dyDescent="0.2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</row>
    <row r="883" spans="1:29" ht="12.75" customHeight="1" x14ac:dyDescent="0.2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</row>
    <row r="884" spans="1:29" ht="12.75" customHeight="1" x14ac:dyDescent="0.2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</row>
    <row r="885" spans="1:29" ht="12.75" customHeight="1" x14ac:dyDescent="0.2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</row>
    <row r="886" spans="1:29" ht="12.75" customHeight="1" x14ac:dyDescent="0.2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</row>
    <row r="887" spans="1:29" ht="12.75" customHeight="1" x14ac:dyDescent="0.2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</row>
    <row r="888" spans="1:29" ht="12.75" customHeight="1" x14ac:dyDescent="0.2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</row>
    <row r="889" spans="1:29" ht="12.75" customHeight="1" x14ac:dyDescent="0.2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</row>
    <row r="890" spans="1:29" ht="12.75" customHeight="1" x14ac:dyDescent="0.2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</row>
    <row r="891" spans="1:29" ht="12.75" customHeight="1" x14ac:dyDescent="0.2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</row>
    <row r="892" spans="1:29" ht="12.75" customHeight="1" x14ac:dyDescent="0.2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</row>
    <row r="893" spans="1:29" ht="12.75" customHeight="1" x14ac:dyDescent="0.2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</row>
    <row r="894" spans="1:29" ht="12.75" customHeight="1" x14ac:dyDescent="0.2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</row>
    <row r="895" spans="1:29" ht="12.75" customHeight="1" x14ac:dyDescent="0.2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</row>
    <row r="896" spans="1:29" ht="12.75" customHeight="1" x14ac:dyDescent="0.2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</row>
    <row r="897" spans="1:29" ht="12.75" customHeight="1" x14ac:dyDescent="0.2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</row>
    <row r="898" spans="1:29" ht="12.75" customHeight="1" x14ac:dyDescent="0.2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</row>
    <row r="899" spans="1:29" ht="12.75" customHeight="1" x14ac:dyDescent="0.2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</row>
    <row r="900" spans="1:29" ht="12.75" customHeight="1" x14ac:dyDescent="0.2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</row>
    <row r="901" spans="1:29" ht="12.75" customHeight="1" x14ac:dyDescent="0.2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</row>
    <row r="902" spans="1:29" ht="12.75" customHeight="1" x14ac:dyDescent="0.2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</row>
    <row r="903" spans="1:29" ht="12.75" customHeight="1" x14ac:dyDescent="0.2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</row>
    <row r="904" spans="1:29" ht="12.75" customHeight="1" x14ac:dyDescent="0.2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</row>
    <row r="905" spans="1:29" ht="12.75" customHeight="1" x14ac:dyDescent="0.2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</row>
    <row r="906" spans="1:29" ht="12.75" customHeight="1" x14ac:dyDescent="0.2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</row>
    <row r="907" spans="1:29" ht="12.75" customHeight="1" x14ac:dyDescent="0.2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</row>
    <row r="908" spans="1:29" ht="12.75" customHeight="1" x14ac:dyDescent="0.2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</row>
    <row r="909" spans="1:29" ht="12.75" customHeight="1" x14ac:dyDescent="0.2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</row>
    <row r="910" spans="1:29" ht="12.75" customHeight="1" x14ac:dyDescent="0.2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</row>
    <row r="911" spans="1:29" ht="12.75" customHeight="1" x14ac:dyDescent="0.2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</row>
    <row r="912" spans="1:29" ht="12.75" customHeight="1" x14ac:dyDescent="0.2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</row>
    <row r="913" spans="1:29" ht="12.75" customHeight="1" x14ac:dyDescent="0.2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</row>
    <row r="914" spans="1:29" ht="12.75" customHeight="1" x14ac:dyDescent="0.2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</row>
    <row r="915" spans="1:29" ht="12.75" customHeight="1" x14ac:dyDescent="0.2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</row>
    <row r="916" spans="1:29" ht="12.75" customHeight="1" x14ac:dyDescent="0.2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</row>
    <row r="917" spans="1:29" ht="12.75" customHeight="1" x14ac:dyDescent="0.2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</row>
    <row r="918" spans="1:29" ht="12.75" customHeight="1" x14ac:dyDescent="0.2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</row>
    <row r="919" spans="1:29" ht="12.75" customHeight="1" x14ac:dyDescent="0.2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</row>
    <row r="920" spans="1:29" ht="12.75" customHeight="1" x14ac:dyDescent="0.2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</row>
    <row r="921" spans="1:29" ht="12.75" customHeight="1" x14ac:dyDescent="0.2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</row>
    <row r="922" spans="1:29" ht="12.75" customHeight="1" x14ac:dyDescent="0.2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</row>
    <row r="923" spans="1:29" ht="12.75" customHeight="1" x14ac:dyDescent="0.2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</row>
    <row r="924" spans="1:29" ht="12.75" customHeight="1" x14ac:dyDescent="0.2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</row>
    <row r="925" spans="1:29" ht="12.75" customHeight="1" x14ac:dyDescent="0.2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</row>
    <row r="926" spans="1:29" ht="12.75" customHeight="1" x14ac:dyDescent="0.2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</row>
    <row r="927" spans="1:29" ht="12.75" customHeight="1" x14ac:dyDescent="0.2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</row>
    <row r="928" spans="1:29" ht="12.75" customHeight="1" x14ac:dyDescent="0.2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</row>
    <row r="929" spans="1:29" ht="12.75" customHeight="1" x14ac:dyDescent="0.2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</row>
    <row r="930" spans="1:29" ht="12.75" customHeight="1" x14ac:dyDescent="0.2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</row>
    <row r="931" spans="1:29" ht="12.75" customHeight="1" x14ac:dyDescent="0.2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</row>
    <row r="932" spans="1:29" ht="12.75" customHeight="1" x14ac:dyDescent="0.2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</row>
    <row r="933" spans="1:29" ht="12.75" customHeight="1" x14ac:dyDescent="0.2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</row>
    <row r="934" spans="1:29" ht="12.75" customHeight="1" x14ac:dyDescent="0.2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</row>
    <row r="935" spans="1:29" ht="12.75" customHeight="1" x14ac:dyDescent="0.2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</row>
    <row r="936" spans="1:29" ht="12.75" customHeight="1" x14ac:dyDescent="0.2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</row>
    <row r="937" spans="1:29" ht="12.75" customHeight="1" x14ac:dyDescent="0.2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</row>
    <row r="938" spans="1:29" ht="12.75" customHeight="1" x14ac:dyDescent="0.2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</row>
    <row r="939" spans="1:29" ht="12.75" customHeight="1" x14ac:dyDescent="0.2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</row>
    <row r="940" spans="1:29" ht="12.75" customHeight="1" x14ac:dyDescent="0.2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</row>
    <row r="941" spans="1:29" ht="12.75" customHeight="1" x14ac:dyDescent="0.2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</row>
    <row r="942" spans="1:29" ht="12.75" customHeight="1" x14ac:dyDescent="0.2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</row>
    <row r="943" spans="1:29" ht="12.75" customHeight="1" x14ac:dyDescent="0.2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</row>
    <row r="944" spans="1:29" ht="12.75" customHeight="1" x14ac:dyDescent="0.2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</row>
    <row r="945" spans="1:29" ht="12.75" customHeight="1" x14ac:dyDescent="0.2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</row>
    <row r="946" spans="1:29" ht="12.75" customHeight="1" x14ac:dyDescent="0.2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</row>
    <row r="947" spans="1:29" ht="12.75" customHeight="1" x14ac:dyDescent="0.2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</row>
    <row r="948" spans="1:29" ht="12.75" customHeight="1" x14ac:dyDescent="0.2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</row>
    <row r="949" spans="1:29" ht="12.75" customHeight="1" x14ac:dyDescent="0.2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</row>
    <row r="950" spans="1:29" ht="12.75" customHeight="1" x14ac:dyDescent="0.2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</row>
    <row r="951" spans="1:29" ht="12.75" customHeight="1" x14ac:dyDescent="0.2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</row>
    <row r="952" spans="1:29" ht="12.75" customHeight="1" x14ac:dyDescent="0.2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</row>
    <row r="953" spans="1:29" ht="12.75" customHeight="1" x14ac:dyDescent="0.2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</row>
    <row r="954" spans="1:29" ht="12.75" customHeight="1" x14ac:dyDescent="0.2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</row>
    <row r="955" spans="1:29" ht="12.75" customHeight="1" x14ac:dyDescent="0.2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</row>
    <row r="956" spans="1:29" ht="12.75" customHeight="1" x14ac:dyDescent="0.2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</row>
    <row r="957" spans="1:29" ht="12.75" customHeight="1" x14ac:dyDescent="0.2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</row>
    <row r="958" spans="1:29" ht="12.75" customHeight="1" x14ac:dyDescent="0.2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</row>
    <row r="959" spans="1:29" ht="12.75" customHeight="1" x14ac:dyDescent="0.2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</row>
    <row r="960" spans="1:29" ht="12.75" customHeight="1" x14ac:dyDescent="0.2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</row>
    <row r="961" spans="1:29" ht="12.75" customHeight="1" x14ac:dyDescent="0.2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</row>
    <row r="962" spans="1:29" ht="12.75" customHeight="1" x14ac:dyDescent="0.2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</row>
    <row r="963" spans="1:29" ht="12.75" customHeight="1" x14ac:dyDescent="0.2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</row>
    <row r="964" spans="1:29" ht="12.75" customHeight="1" x14ac:dyDescent="0.2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</row>
    <row r="965" spans="1:29" ht="12.75" customHeight="1" x14ac:dyDescent="0.2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</row>
    <row r="966" spans="1:29" ht="12.75" customHeight="1" x14ac:dyDescent="0.2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</row>
    <row r="967" spans="1:29" ht="12.75" customHeight="1" x14ac:dyDescent="0.2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</row>
    <row r="968" spans="1:29" ht="12.75" customHeight="1" x14ac:dyDescent="0.2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</row>
    <row r="969" spans="1:29" ht="12.75" customHeight="1" x14ac:dyDescent="0.2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</row>
    <row r="970" spans="1:29" ht="12.75" customHeight="1" x14ac:dyDescent="0.2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</row>
    <row r="971" spans="1:29" ht="12.75" customHeight="1" x14ac:dyDescent="0.2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</row>
    <row r="972" spans="1:29" ht="12.75" customHeight="1" x14ac:dyDescent="0.2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</row>
    <row r="973" spans="1:29" ht="12.75" customHeight="1" x14ac:dyDescent="0.2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</row>
    <row r="974" spans="1:29" ht="12.75" customHeight="1" x14ac:dyDescent="0.2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</row>
    <row r="975" spans="1:29" ht="12.75" customHeight="1" x14ac:dyDescent="0.2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</row>
    <row r="976" spans="1:29" ht="12.75" customHeight="1" x14ac:dyDescent="0.2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</row>
    <row r="977" spans="1:29" ht="12.75" customHeight="1" x14ac:dyDescent="0.2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</row>
    <row r="978" spans="1:29" ht="12.75" customHeight="1" x14ac:dyDescent="0.2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</row>
    <row r="979" spans="1:29" ht="12.75" customHeight="1" x14ac:dyDescent="0.2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</row>
    <row r="980" spans="1:29" ht="12.75" customHeight="1" x14ac:dyDescent="0.2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</row>
    <row r="981" spans="1:29" ht="12.75" customHeight="1" x14ac:dyDescent="0.2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</row>
    <row r="982" spans="1:29" ht="12.75" customHeight="1" x14ac:dyDescent="0.2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</row>
    <row r="983" spans="1:29" ht="12.75" customHeight="1" x14ac:dyDescent="0.2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</row>
    <row r="984" spans="1:29" ht="12.75" customHeight="1" x14ac:dyDescent="0.2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</row>
    <row r="985" spans="1:29" ht="12.75" customHeight="1" x14ac:dyDescent="0.2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</row>
    <row r="986" spans="1:29" ht="12.75" customHeight="1" x14ac:dyDescent="0.2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</row>
    <row r="987" spans="1:29" ht="12.75" customHeight="1" x14ac:dyDescent="0.2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</row>
    <row r="988" spans="1:29" ht="12.75" customHeight="1" x14ac:dyDescent="0.2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</row>
    <row r="989" spans="1:29" ht="12.75" customHeight="1" x14ac:dyDescent="0.2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</row>
    <row r="990" spans="1:29" ht="12.75" customHeight="1" x14ac:dyDescent="0.2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</row>
    <row r="991" spans="1:29" ht="12.75" customHeight="1" x14ac:dyDescent="0.2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</row>
    <row r="992" spans="1:29" ht="12.75" customHeight="1" x14ac:dyDescent="0.2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</row>
    <row r="993" spans="1:29" ht="12.75" customHeight="1" x14ac:dyDescent="0.2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</row>
    <row r="994" spans="1:29" ht="12.75" customHeight="1" x14ac:dyDescent="0.2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</row>
    <row r="995" spans="1:29" ht="12.75" customHeight="1" x14ac:dyDescent="0.2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</row>
    <row r="996" spans="1:29" ht="12.75" customHeight="1" x14ac:dyDescent="0.2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</row>
    <row r="997" spans="1:29" ht="12.75" customHeight="1" x14ac:dyDescent="0.2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</row>
    <row r="998" spans="1:29" ht="12.75" customHeight="1" x14ac:dyDescent="0.2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</row>
    <row r="999" spans="1:29" ht="12.75" customHeight="1" x14ac:dyDescent="0.2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</row>
    <row r="1000" spans="1:29" ht="12.75" customHeight="1" x14ac:dyDescent="0.2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</row>
  </sheetData>
  <mergeCells count="14">
    <mergeCell ref="A20:D20"/>
    <mergeCell ref="F10:F11"/>
    <mergeCell ref="G10:H10"/>
    <mergeCell ref="I10:J10"/>
    <mergeCell ref="K10:K11"/>
    <mergeCell ref="A1:K1"/>
    <mergeCell ref="B5:L5"/>
    <mergeCell ref="A7:K7"/>
    <mergeCell ref="A8:K8"/>
    <mergeCell ref="A10:A11"/>
    <mergeCell ref="B10:B11"/>
    <mergeCell ref="C10:C11"/>
    <mergeCell ref="D10:D11"/>
    <mergeCell ref="E10:E1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FFFF"/>
  </sheetPr>
  <dimension ref="A1:AA1000"/>
  <sheetViews>
    <sheetView topLeftCell="A10" workbookViewId="0">
      <selection activeCell="H16" sqref="H16"/>
    </sheetView>
  </sheetViews>
  <sheetFormatPr baseColWidth="10" defaultColWidth="12.5703125" defaultRowHeight="15" customHeight="1" x14ac:dyDescent="0.2"/>
  <cols>
    <col min="1" max="1" width="26.42578125" customWidth="1"/>
    <col min="2" max="2" width="11.7109375" customWidth="1"/>
    <col min="3" max="3" width="13" customWidth="1"/>
    <col min="4" max="4" width="11.42578125" customWidth="1"/>
    <col min="5" max="5" width="9.7109375" customWidth="1"/>
    <col min="6" max="6" width="10.7109375" customWidth="1"/>
    <col min="7" max="7" width="11" customWidth="1"/>
    <col min="8" max="8" width="12.42578125" customWidth="1"/>
    <col min="9" max="9" width="10.7109375" customWidth="1"/>
    <col min="10" max="10" width="12" customWidth="1"/>
    <col min="11" max="11" width="12.42578125" customWidth="1"/>
    <col min="12" max="12" width="16.7109375" customWidth="1"/>
    <col min="13" max="13" width="13.7109375" customWidth="1"/>
    <col min="14" max="14" width="10.42578125" customWidth="1"/>
    <col min="15" max="27" width="10" customWidth="1"/>
  </cols>
  <sheetData>
    <row r="1" spans="1:27" ht="12.75" customHeight="1" x14ac:dyDescent="0.2">
      <c r="A1" s="196" t="s">
        <v>39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8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ht="12.75" customHeight="1" x14ac:dyDescent="0.2">
      <c r="A2" s="199"/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1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ht="35.25" customHeight="1" x14ac:dyDescent="0.2">
      <c r="A3" s="27" t="s">
        <v>40</v>
      </c>
      <c r="B3" s="28" t="s">
        <v>41</v>
      </c>
      <c r="C3" s="28" t="s">
        <v>42</v>
      </c>
      <c r="D3" s="28" t="s">
        <v>43</v>
      </c>
      <c r="E3" s="28" t="s">
        <v>44</v>
      </c>
      <c r="F3" s="28" t="s">
        <v>45</v>
      </c>
      <c r="G3" s="28" t="s">
        <v>46</v>
      </c>
      <c r="H3" s="28" t="s">
        <v>47</v>
      </c>
      <c r="I3" s="28" t="s">
        <v>48</v>
      </c>
      <c r="J3" s="29" t="s">
        <v>49</v>
      </c>
      <c r="K3" s="28" t="s">
        <v>50</v>
      </c>
      <c r="L3" s="30" t="s">
        <v>51</v>
      </c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12.75" customHeight="1" x14ac:dyDescent="0.2">
      <c r="A4" s="31" t="s">
        <v>52</v>
      </c>
      <c r="B4" s="32"/>
      <c r="C4" s="33">
        <f>A6</f>
        <v>4026000</v>
      </c>
      <c r="D4" s="33">
        <f>C4*51.842%</f>
        <v>2087158.92</v>
      </c>
      <c r="E4" s="33">
        <f t="shared" ref="E4:E8" si="0">C4+D4</f>
        <v>6113158.9199999999</v>
      </c>
      <c r="F4" s="34">
        <v>0</v>
      </c>
      <c r="G4" s="33">
        <f t="shared" ref="G4:G8" si="1">E4*F4</f>
        <v>0</v>
      </c>
      <c r="H4" s="33">
        <f t="shared" ref="H4:H8" si="2">G4+E4</f>
        <v>6113158.9199999999</v>
      </c>
      <c r="I4" s="35">
        <v>1</v>
      </c>
      <c r="J4" s="36">
        <v>152828.973</v>
      </c>
      <c r="K4" s="33">
        <f t="shared" ref="K4:K8" si="3">I4*H4</f>
        <v>6113158.9199999999</v>
      </c>
      <c r="L4" s="37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ht="12.75" customHeight="1" x14ac:dyDescent="0.2">
      <c r="A5" s="38" t="s">
        <v>53</v>
      </c>
      <c r="B5" s="39">
        <v>40</v>
      </c>
      <c r="C5" s="40">
        <f t="shared" ref="C5:C8" si="4">H4</f>
        <v>6113158.9199999999</v>
      </c>
      <c r="D5" s="40">
        <v>0</v>
      </c>
      <c r="E5" s="40">
        <f t="shared" si="0"/>
        <v>6113158.9199999999</v>
      </c>
      <c r="F5" s="41">
        <v>0.08</v>
      </c>
      <c r="G5" s="40">
        <f t="shared" si="1"/>
        <v>489052.71360000002</v>
      </c>
      <c r="H5" s="40">
        <f t="shared" si="2"/>
        <v>6602211.6336000003</v>
      </c>
      <c r="I5" s="42">
        <v>11</v>
      </c>
      <c r="J5" s="43">
        <v>165055.29084</v>
      </c>
      <c r="K5" s="40">
        <f t="shared" si="3"/>
        <v>72624327.969600007</v>
      </c>
      <c r="L5" s="44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ht="12.75" customHeight="1" x14ac:dyDescent="0.2">
      <c r="A6" s="45">
        <f>4026000/40*B5</f>
        <v>4026000</v>
      </c>
      <c r="B6" s="46"/>
      <c r="C6" s="40">
        <f t="shared" si="4"/>
        <v>6602211.6336000003</v>
      </c>
      <c r="D6" s="40">
        <v>0</v>
      </c>
      <c r="E6" s="40">
        <f t="shared" si="0"/>
        <v>6602211.6336000003</v>
      </c>
      <c r="F6" s="41">
        <v>0.08</v>
      </c>
      <c r="G6" s="40">
        <f t="shared" si="1"/>
        <v>528176.93068800005</v>
      </c>
      <c r="H6" s="40">
        <f t="shared" si="2"/>
        <v>7130388.5642880006</v>
      </c>
      <c r="I6" s="42">
        <v>11</v>
      </c>
      <c r="J6" s="43">
        <v>178259.71410720001</v>
      </c>
      <c r="K6" s="40">
        <f t="shared" si="3"/>
        <v>78434274.207168013</v>
      </c>
      <c r="L6" s="47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ht="12.75" x14ac:dyDescent="0.2">
      <c r="A7" s="48" t="s">
        <v>54</v>
      </c>
      <c r="B7" s="49"/>
      <c r="C7" s="40">
        <f t="shared" si="4"/>
        <v>7130388.5642880006</v>
      </c>
      <c r="D7" s="40">
        <v>0</v>
      </c>
      <c r="E7" s="40">
        <f t="shared" si="0"/>
        <v>7130388.5642880006</v>
      </c>
      <c r="F7" s="41">
        <v>0.08</v>
      </c>
      <c r="G7" s="40">
        <f t="shared" si="1"/>
        <v>570431.08514304005</v>
      </c>
      <c r="H7" s="40">
        <f t="shared" si="2"/>
        <v>7700819.6494310405</v>
      </c>
      <c r="I7" s="50">
        <v>11</v>
      </c>
      <c r="J7" s="43">
        <v>192520.49123577602</v>
      </c>
      <c r="K7" s="40">
        <f t="shared" si="3"/>
        <v>84709016.143741444</v>
      </c>
      <c r="L7" s="44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ht="12.75" customHeight="1" x14ac:dyDescent="0.2">
      <c r="A8" s="51"/>
      <c r="B8" s="52"/>
      <c r="C8" s="40">
        <f t="shared" si="4"/>
        <v>7700819.6494310405</v>
      </c>
      <c r="D8" s="40">
        <v>0</v>
      </c>
      <c r="E8" s="40">
        <f t="shared" si="0"/>
        <v>7700819.6494310405</v>
      </c>
      <c r="F8" s="41">
        <v>0.08</v>
      </c>
      <c r="G8" s="40">
        <f t="shared" si="1"/>
        <v>616065.57195448328</v>
      </c>
      <c r="H8" s="40">
        <f t="shared" si="2"/>
        <v>8316885.2213855237</v>
      </c>
      <c r="I8" s="50">
        <v>11</v>
      </c>
      <c r="J8" s="43">
        <v>207922.1305346381</v>
      </c>
      <c r="K8" s="40">
        <f t="shared" si="3"/>
        <v>91485737.43524076</v>
      </c>
      <c r="L8" s="44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ht="12.75" customHeight="1" x14ac:dyDescent="0.2">
      <c r="A9" s="53"/>
      <c r="B9" s="54"/>
      <c r="C9" s="55"/>
      <c r="D9" s="55"/>
      <c r="E9" s="55"/>
      <c r="F9" s="56"/>
      <c r="G9" s="55"/>
      <c r="H9" s="55"/>
      <c r="I9" s="57">
        <f>SUBTOTAL(109,I4:I8)</f>
        <v>45</v>
      </c>
      <c r="J9" s="58"/>
      <c r="K9" s="55"/>
      <c r="L9" s="59">
        <f>SUM(K4:K8)</f>
        <v>333366514.6757502</v>
      </c>
      <c r="M9" s="60"/>
      <c r="N9" s="61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ht="12.75" customHeight="1" x14ac:dyDescent="0.2">
      <c r="A10" s="31" t="s">
        <v>55</v>
      </c>
      <c r="B10" s="32"/>
      <c r="C10" s="33">
        <f>A12</f>
        <v>5130400</v>
      </c>
      <c r="D10" s="33">
        <f>C10*51.842%</f>
        <v>2659701.9679999999</v>
      </c>
      <c r="E10" s="33">
        <f t="shared" ref="E10:E14" si="5">C10+D10</f>
        <v>7790101.9680000003</v>
      </c>
      <c r="F10" s="34">
        <v>0</v>
      </c>
      <c r="G10" s="33">
        <f t="shared" ref="G10:G14" si="6">E10*F10</f>
        <v>0</v>
      </c>
      <c r="H10" s="33">
        <f t="shared" ref="H10:H14" si="7">G10+E10</f>
        <v>7790101.9680000003</v>
      </c>
      <c r="I10" s="35">
        <v>11</v>
      </c>
      <c r="J10" s="36">
        <v>194752.54920000001</v>
      </c>
      <c r="K10" s="33">
        <f t="shared" ref="K10:K14" si="8">I10*H10</f>
        <v>85691121.648000002</v>
      </c>
      <c r="L10" s="37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ht="12.75" customHeight="1" x14ac:dyDescent="0.2">
      <c r="A11" s="38" t="s">
        <v>53</v>
      </c>
      <c r="B11" s="39">
        <v>40</v>
      </c>
      <c r="C11" s="40">
        <f t="shared" ref="C11:C14" si="9">H10</f>
        <v>7790101.9680000003</v>
      </c>
      <c r="D11" s="40">
        <v>0</v>
      </c>
      <c r="E11" s="40">
        <f t="shared" si="5"/>
        <v>7790101.9680000003</v>
      </c>
      <c r="F11" s="41">
        <v>0.08</v>
      </c>
      <c r="G11" s="40">
        <f t="shared" si="6"/>
        <v>623208.1574400001</v>
      </c>
      <c r="H11" s="40">
        <f t="shared" si="7"/>
        <v>8413310.1254399996</v>
      </c>
      <c r="I11" s="42">
        <v>11</v>
      </c>
      <c r="J11" s="43">
        <v>210332.75313599998</v>
      </c>
      <c r="K11" s="40">
        <f t="shared" si="8"/>
        <v>92546411.379840001</v>
      </c>
      <c r="L11" s="44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ht="12.75" customHeight="1" x14ac:dyDescent="0.2">
      <c r="A12" s="45">
        <f>5130400/40*B11</f>
        <v>5130400</v>
      </c>
      <c r="B12" s="46"/>
      <c r="C12" s="40">
        <f t="shared" si="9"/>
        <v>8413310.1254399996</v>
      </c>
      <c r="D12" s="40">
        <v>0</v>
      </c>
      <c r="E12" s="40">
        <f t="shared" si="5"/>
        <v>8413310.1254399996</v>
      </c>
      <c r="F12" s="41">
        <v>0.08</v>
      </c>
      <c r="G12" s="40">
        <f t="shared" si="6"/>
        <v>673064.81003519997</v>
      </c>
      <c r="H12" s="40">
        <f t="shared" si="7"/>
        <v>9086374.9354752004</v>
      </c>
      <c r="I12" s="42">
        <v>11</v>
      </c>
      <c r="J12" s="43">
        <v>227159.37338688</v>
      </c>
      <c r="K12" s="40">
        <f t="shared" si="8"/>
        <v>99950124.290227205</v>
      </c>
      <c r="L12" s="47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ht="12.75" x14ac:dyDescent="0.2">
      <c r="A13" s="48" t="s">
        <v>54</v>
      </c>
      <c r="B13" s="49"/>
      <c r="C13" s="40">
        <f t="shared" si="9"/>
        <v>9086374.9354752004</v>
      </c>
      <c r="D13" s="40">
        <v>0</v>
      </c>
      <c r="E13" s="40">
        <f t="shared" si="5"/>
        <v>9086374.9354752004</v>
      </c>
      <c r="F13" s="41">
        <v>0.08</v>
      </c>
      <c r="G13" s="40">
        <f t="shared" si="6"/>
        <v>726909.99483801599</v>
      </c>
      <c r="H13" s="40">
        <f t="shared" si="7"/>
        <v>9813284.9303132165</v>
      </c>
      <c r="I13" s="50">
        <v>11</v>
      </c>
      <c r="J13" s="43">
        <v>245332.12325783042</v>
      </c>
      <c r="K13" s="40">
        <f t="shared" si="8"/>
        <v>107946134.23344538</v>
      </c>
      <c r="L13" s="44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ht="12.75" customHeight="1" x14ac:dyDescent="0.2">
      <c r="A14" s="51"/>
      <c r="B14" s="52"/>
      <c r="C14" s="40">
        <f t="shared" si="9"/>
        <v>9813284.9303132165</v>
      </c>
      <c r="D14" s="40">
        <v>0</v>
      </c>
      <c r="E14" s="40">
        <f t="shared" si="5"/>
        <v>9813284.9303132165</v>
      </c>
      <c r="F14" s="41">
        <v>0.08</v>
      </c>
      <c r="G14" s="40">
        <f t="shared" si="6"/>
        <v>785062.79442505736</v>
      </c>
      <c r="H14" s="40">
        <f t="shared" si="7"/>
        <v>10598347.724738274</v>
      </c>
      <c r="I14" s="50">
        <v>11</v>
      </c>
      <c r="J14" s="43">
        <v>264958.69311845687</v>
      </c>
      <c r="K14" s="40">
        <f t="shared" si="8"/>
        <v>116581824.97212102</v>
      </c>
      <c r="L14" s="44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ht="12.75" customHeight="1" x14ac:dyDescent="0.2">
      <c r="A15" s="53"/>
      <c r="B15" s="54"/>
      <c r="C15" s="55"/>
      <c r="D15" s="55"/>
      <c r="E15" s="55"/>
      <c r="F15" s="56"/>
      <c r="G15" s="55"/>
      <c r="H15" s="55"/>
      <c r="I15" s="57">
        <f>SUBTOTAL(109,I10:I14)</f>
        <v>55</v>
      </c>
      <c r="J15" s="58"/>
      <c r="K15" s="55"/>
      <c r="L15" s="59">
        <f>SUM(K10:K14)</f>
        <v>502715616.5236336</v>
      </c>
      <c r="M15" s="60"/>
      <c r="N15" s="61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ht="12.75" customHeight="1" x14ac:dyDescent="0.2">
      <c r="A16" s="31" t="s">
        <v>56</v>
      </c>
      <c r="B16" s="32"/>
      <c r="C16" s="33">
        <f>A18</f>
        <v>2562560</v>
      </c>
      <c r="D16" s="33">
        <f>C16*51.842%</f>
        <v>1328482.3551999999</v>
      </c>
      <c r="E16" s="33">
        <f t="shared" ref="E16:E20" si="10">C16+D16</f>
        <v>3891042.3552000001</v>
      </c>
      <c r="F16" s="34">
        <v>0</v>
      </c>
      <c r="G16" s="33">
        <f t="shared" ref="G16:G20" si="11">E16*F16</f>
        <v>0</v>
      </c>
      <c r="H16" s="33">
        <f t="shared" ref="H16:H20" si="12">G16+E16</f>
        <v>3891042.3552000001</v>
      </c>
      <c r="I16" s="35">
        <v>1</v>
      </c>
      <c r="J16" s="36">
        <v>243190.14720000001</v>
      </c>
      <c r="K16" s="33">
        <f t="shared" ref="K16:K20" si="13">I16*H16</f>
        <v>3891042.3552000001</v>
      </c>
      <c r="L16" s="37"/>
      <c r="M16" s="26"/>
      <c r="N16" s="60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ht="12.75" customHeight="1" x14ac:dyDescent="0.2">
      <c r="A17" s="38" t="s">
        <v>53</v>
      </c>
      <c r="B17" s="39">
        <v>16</v>
      </c>
      <c r="C17" s="40">
        <f t="shared" ref="C17:C20" si="14">H16</f>
        <v>3891042.3552000001</v>
      </c>
      <c r="D17" s="40">
        <v>0</v>
      </c>
      <c r="E17" s="40">
        <f t="shared" si="10"/>
        <v>3891042.3552000001</v>
      </c>
      <c r="F17" s="41">
        <v>0.08</v>
      </c>
      <c r="G17" s="40">
        <f t="shared" si="11"/>
        <v>311283.388416</v>
      </c>
      <c r="H17" s="40">
        <f t="shared" si="12"/>
        <v>4202325.7436159998</v>
      </c>
      <c r="I17" s="42">
        <v>11</v>
      </c>
      <c r="J17" s="43">
        <v>262645.35897599999</v>
      </c>
      <c r="K17" s="40">
        <f t="shared" si="13"/>
        <v>46225583.179775998</v>
      </c>
      <c r="L17" s="44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2.75" customHeight="1" x14ac:dyDescent="0.2">
      <c r="A18" s="45">
        <f>6406400/40*B17</f>
        <v>2562560</v>
      </c>
      <c r="B18" s="46"/>
      <c r="C18" s="40">
        <f t="shared" si="14"/>
        <v>4202325.7436159998</v>
      </c>
      <c r="D18" s="40">
        <v>0</v>
      </c>
      <c r="E18" s="40">
        <f t="shared" si="10"/>
        <v>4202325.7436159998</v>
      </c>
      <c r="F18" s="41">
        <v>0.08</v>
      </c>
      <c r="G18" s="40">
        <f t="shared" si="11"/>
        <v>336186.05948927999</v>
      </c>
      <c r="H18" s="40">
        <f t="shared" si="12"/>
        <v>4538511.8031052798</v>
      </c>
      <c r="I18" s="42">
        <v>11</v>
      </c>
      <c r="J18" s="43">
        <v>283656.98769407999</v>
      </c>
      <c r="K18" s="40">
        <f t="shared" si="13"/>
        <v>49923629.834158078</v>
      </c>
      <c r="L18" s="47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2.75" x14ac:dyDescent="0.2">
      <c r="A19" s="48" t="s">
        <v>54</v>
      </c>
      <c r="B19" s="49"/>
      <c r="C19" s="40">
        <f t="shared" si="14"/>
        <v>4538511.8031052798</v>
      </c>
      <c r="D19" s="40">
        <v>0</v>
      </c>
      <c r="E19" s="40">
        <f t="shared" si="10"/>
        <v>4538511.8031052798</v>
      </c>
      <c r="F19" s="41">
        <v>0.08</v>
      </c>
      <c r="G19" s="40">
        <f t="shared" si="11"/>
        <v>363080.9442484224</v>
      </c>
      <c r="H19" s="40">
        <f t="shared" si="12"/>
        <v>4901592.7473537019</v>
      </c>
      <c r="I19" s="50">
        <v>11</v>
      </c>
      <c r="J19" s="43">
        <v>306349.54670960637</v>
      </c>
      <c r="K19" s="40">
        <f t="shared" si="13"/>
        <v>53917520.220890723</v>
      </c>
      <c r="L19" s="44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2.75" customHeight="1" x14ac:dyDescent="0.2">
      <c r="A20" s="51"/>
      <c r="B20" s="52"/>
      <c r="C20" s="40">
        <f t="shared" si="14"/>
        <v>4901592.7473537019</v>
      </c>
      <c r="D20" s="40">
        <v>0</v>
      </c>
      <c r="E20" s="40">
        <f t="shared" si="10"/>
        <v>4901592.7473537019</v>
      </c>
      <c r="F20" s="41">
        <v>0.08</v>
      </c>
      <c r="G20" s="40">
        <f t="shared" si="11"/>
        <v>392127.41978829616</v>
      </c>
      <c r="H20" s="40">
        <f t="shared" si="12"/>
        <v>5293720.1671419982</v>
      </c>
      <c r="I20" s="50">
        <v>11</v>
      </c>
      <c r="J20" s="43">
        <v>330857.51044637489</v>
      </c>
      <c r="K20" s="40">
        <f t="shared" si="13"/>
        <v>58230921.838561982</v>
      </c>
      <c r="L20" s="44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2.75" customHeight="1" x14ac:dyDescent="0.2">
      <c r="A21" s="53"/>
      <c r="B21" s="54"/>
      <c r="C21" s="55"/>
      <c r="D21" s="55"/>
      <c r="E21" s="55"/>
      <c r="F21" s="56"/>
      <c r="G21" s="55"/>
      <c r="H21" s="55"/>
      <c r="I21" s="57">
        <f>SUBTOTAL(109,I16:I20)</f>
        <v>45</v>
      </c>
      <c r="J21" s="58"/>
      <c r="K21" s="55"/>
      <c r="L21" s="59">
        <f>SUM(K16:K20)</f>
        <v>212188697.42858678</v>
      </c>
      <c r="M21" s="60"/>
      <c r="N21" s="61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2.75" customHeight="1" x14ac:dyDescent="0.2">
      <c r="A22" s="31" t="s">
        <v>57</v>
      </c>
      <c r="B22" s="32"/>
      <c r="C22" s="33">
        <f>A24</f>
        <v>7871600</v>
      </c>
      <c r="D22" s="33">
        <f>C22*51.842%</f>
        <v>4080794.872</v>
      </c>
      <c r="E22" s="33">
        <f t="shared" ref="E22:E26" si="15">C22+D22</f>
        <v>11952394.872</v>
      </c>
      <c r="F22" s="34">
        <v>0</v>
      </c>
      <c r="G22" s="33">
        <f t="shared" ref="G22:G26" si="16">E22*F22</f>
        <v>0</v>
      </c>
      <c r="H22" s="33">
        <f t="shared" ref="H22:H26" si="17">G22+E22</f>
        <v>11952394.872</v>
      </c>
      <c r="I22" s="35">
        <v>11</v>
      </c>
      <c r="J22" s="36">
        <v>298809.87179999996</v>
      </c>
      <c r="K22" s="33">
        <f t="shared" ref="K22:K26" si="18">I22*H22</f>
        <v>131476343.59199999</v>
      </c>
      <c r="L22" s="37"/>
      <c r="M22" s="26">
        <f>+H22/1.1</f>
        <v>10865813.52</v>
      </c>
      <c r="N22" s="26">
        <f>+M22*2</f>
        <v>21731627.039999999</v>
      </c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2.75" customHeight="1" x14ac:dyDescent="0.2">
      <c r="A23" s="38" t="s">
        <v>53</v>
      </c>
      <c r="B23" s="39">
        <v>40</v>
      </c>
      <c r="C23" s="40">
        <f t="shared" ref="C23:C26" si="19">H22</f>
        <v>11952394.872</v>
      </c>
      <c r="D23" s="40">
        <v>0</v>
      </c>
      <c r="E23" s="40">
        <f t="shared" si="15"/>
        <v>11952394.872</v>
      </c>
      <c r="F23" s="41">
        <v>0.08</v>
      </c>
      <c r="G23" s="40">
        <f t="shared" si="16"/>
        <v>956191.58976</v>
      </c>
      <c r="H23" s="40">
        <f t="shared" si="17"/>
        <v>12908586.461759999</v>
      </c>
      <c r="I23" s="42">
        <v>11</v>
      </c>
      <c r="J23" s="43">
        <v>322714.66154399997</v>
      </c>
      <c r="K23" s="40">
        <f t="shared" si="18"/>
        <v>141994451.07936001</v>
      </c>
      <c r="L23" s="44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2.75" customHeight="1" x14ac:dyDescent="0.2">
      <c r="A24" s="45">
        <f>7871600/40*B23</f>
        <v>7871600</v>
      </c>
      <c r="B24" s="46"/>
      <c r="C24" s="40">
        <f t="shared" si="19"/>
        <v>12908586.461759999</v>
      </c>
      <c r="D24" s="40">
        <v>0</v>
      </c>
      <c r="E24" s="40">
        <f t="shared" si="15"/>
        <v>12908586.461759999</v>
      </c>
      <c r="F24" s="41">
        <v>0.08</v>
      </c>
      <c r="G24" s="40">
        <f t="shared" si="16"/>
        <v>1032686.9169408</v>
      </c>
      <c r="H24" s="40">
        <f t="shared" si="17"/>
        <v>13941273.3787008</v>
      </c>
      <c r="I24" s="42">
        <v>11</v>
      </c>
      <c r="J24" s="43">
        <v>348531.83446752001</v>
      </c>
      <c r="K24" s="40">
        <f t="shared" si="18"/>
        <v>153354007.16570881</v>
      </c>
      <c r="L24" s="47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">
      <c r="A25" s="48" t="s">
        <v>54</v>
      </c>
      <c r="B25" s="49"/>
      <c r="C25" s="40">
        <f t="shared" si="19"/>
        <v>13941273.3787008</v>
      </c>
      <c r="D25" s="40">
        <v>0</v>
      </c>
      <c r="E25" s="40">
        <f t="shared" si="15"/>
        <v>13941273.3787008</v>
      </c>
      <c r="F25" s="41">
        <v>0.08</v>
      </c>
      <c r="G25" s="40">
        <f t="shared" si="16"/>
        <v>1115301.8702960641</v>
      </c>
      <c r="H25" s="40">
        <f t="shared" si="17"/>
        <v>15056575.248996865</v>
      </c>
      <c r="I25" s="50">
        <v>11</v>
      </c>
      <c r="J25" s="43">
        <v>376414.38122492161</v>
      </c>
      <c r="K25" s="40">
        <f t="shared" si="18"/>
        <v>165622327.73896551</v>
      </c>
      <c r="L25" s="44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2.75" customHeight="1" x14ac:dyDescent="0.2">
      <c r="A26" s="51"/>
      <c r="B26" s="52"/>
      <c r="C26" s="40">
        <f t="shared" si="19"/>
        <v>15056575.248996865</v>
      </c>
      <c r="D26" s="40">
        <v>0</v>
      </c>
      <c r="E26" s="40">
        <f t="shared" si="15"/>
        <v>15056575.248996865</v>
      </c>
      <c r="F26" s="41">
        <v>0.08</v>
      </c>
      <c r="G26" s="40">
        <f t="shared" si="16"/>
        <v>1204526.0199197491</v>
      </c>
      <c r="H26" s="40">
        <f t="shared" si="17"/>
        <v>16261101.268916614</v>
      </c>
      <c r="I26" s="50">
        <v>11</v>
      </c>
      <c r="J26" s="43">
        <v>406527.53172291536</v>
      </c>
      <c r="K26" s="40">
        <f t="shared" si="18"/>
        <v>178872113.95808277</v>
      </c>
      <c r="L26" s="44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2.75" customHeight="1" x14ac:dyDescent="0.2">
      <c r="A27" s="53"/>
      <c r="B27" s="54"/>
      <c r="C27" s="55"/>
      <c r="D27" s="55"/>
      <c r="E27" s="55"/>
      <c r="F27" s="56"/>
      <c r="G27" s="55"/>
      <c r="H27" s="55"/>
      <c r="I27" s="57">
        <f>SUBTOTAL(109,I22:I26)</f>
        <v>55</v>
      </c>
      <c r="J27" s="58"/>
      <c r="K27" s="55"/>
      <c r="L27" s="59">
        <f>SUM(K22:K26)</f>
        <v>771319243.5341171</v>
      </c>
      <c r="M27" s="60"/>
      <c r="N27" s="61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2.75" customHeight="1" x14ac:dyDescent="0.2">
      <c r="A28" s="31" t="s">
        <v>58</v>
      </c>
      <c r="B28" s="32"/>
      <c r="C28" s="33">
        <f>A30</f>
        <v>2882000</v>
      </c>
      <c r="D28" s="33">
        <f>C28*51.842%</f>
        <v>1494086.44</v>
      </c>
      <c r="E28" s="33">
        <f t="shared" ref="E28:E32" si="20">C28+D28</f>
        <v>4376086.4399999995</v>
      </c>
      <c r="F28" s="34">
        <v>0</v>
      </c>
      <c r="G28" s="33">
        <f t="shared" ref="G28:G32" si="21">E28*F28</f>
        <v>0</v>
      </c>
      <c r="H28" s="33">
        <f t="shared" ref="H28:H32" si="22">G28+E28</f>
        <v>4376086.4399999995</v>
      </c>
      <c r="I28" s="35">
        <v>11</v>
      </c>
      <c r="J28" s="36">
        <v>283952.14848000003</v>
      </c>
      <c r="K28" s="33">
        <f t="shared" ref="K28:K32" si="23">I28*H28</f>
        <v>48136950.839999996</v>
      </c>
      <c r="L28" s="37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2.75" customHeight="1" x14ac:dyDescent="0.2">
      <c r="A29" s="38" t="s">
        <v>53</v>
      </c>
      <c r="B29" s="39">
        <v>10</v>
      </c>
      <c r="C29" s="40">
        <f t="shared" ref="C29:C32" si="24">H28</f>
        <v>4376086.4399999995</v>
      </c>
      <c r="D29" s="40">
        <v>0</v>
      </c>
      <c r="E29" s="40">
        <f t="shared" si="20"/>
        <v>4376086.4399999995</v>
      </c>
      <c r="F29" s="41">
        <v>0.08</v>
      </c>
      <c r="G29" s="40">
        <f t="shared" si="21"/>
        <v>350086.91519999999</v>
      </c>
      <c r="H29" s="40">
        <f t="shared" si="22"/>
        <v>4726173.3551999992</v>
      </c>
      <c r="I29" s="42">
        <v>11</v>
      </c>
      <c r="J29" s="43">
        <v>283952.14848000003</v>
      </c>
      <c r="K29" s="40">
        <f t="shared" si="23"/>
        <v>51987906.907199994</v>
      </c>
      <c r="L29" s="44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2.75" customHeight="1" x14ac:dyDescent="0.2">
      <c r="A30" s="45">
        <f>11528000/40*B29</f>
        <v>2882000</v>
      </c>
      <c r="B30" s="46"/>
      <c r="C30" s="40">
        <f t="shared" si="24"/>
        <v>4726173.3551999992</v>
      </c>
      <c r="D30" s="40">
        <v>0</v>
      </c>
      <c r="E30" s="40">
        <f t="shared" si="20"/>
        <v>4726173.3551999992</v>
      </c>
      <c r="F30" s="41">
        <v>0.08</v>
      </c>
      <c r="G30" s="40">
        <f t="shared" si="21"/>
        <v>378093.86841599992</v>
      </c>
      <c r="H30" s="40">
        <f t="shared" si="22"/>
        <v>5104267.2236159993</v>
      </c>
      <c r="I30" s="42">
        <v>11</v>
      </c>
      <c r="J30" s="43">
        <v>283952.14848000003</v>
      </c>
      <c r="K30" s="40">
        <f t="shared" si="23"/>
        <v>56146939.459775992</v>
      </c>
      <c r="L30" s="47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">
      <c r="A31" s="48" t="s">
        <v>54</v>
      </c>
      <c r="B31" s="49"/>
      <c r="C31" s="40">
        <f t="shared" si="24"/>
        <v>5104267.2236159993</v>
      </c>
      <c r="D31" s="40">
        <v>0</v>
      </c>
      <c r="E31" s="40">
        <f t="shared" si="20"/>
        <v>5104267.2236159993</v>
      </c>
      <c r="F31" s="41">
        <v>0.08</v>
      </c>
      <c r="G31" s="40">
        <f t="shared" si="21"/>
        <v>408341.37788927997</v>
      </c>
      <c r="H31" s="40">
        <f t="shared" si="22"/>
        <v>5512608.6015052795</v>
      </c>
      <c r="I31" s="50">
        <v>11</v>
      </c>
      <c r="J31" s="43">
        <v>283952.14848000003</v>
      </c>
      <c r="K31" s="40">
        <f t="shared" si="23"/>
        <v>60638694.616558075</v>
      </c>
      <c r="L31" s="44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2.75" customHeight="1" x14ac:dyDescent="0.2">
      <c r="A32" s="51"/>
      <c r="B32" s="52"/>
      <c r="C32" s="40">
        <f t="shared" si="24"/>
        <v>5512608.6015052795</v>
      </c>
      <c r="D32" s="40">
        <v>0</v>
      </c>
      <c r="E32" s="40">
        <f t="shared" si="20"/>
        <v>5512608.6015052795</v>
      </c>
      <c r="F32" s="41">
        <v>0.08</v>
      </c>
      <c r="G32" s="40">
        <f t="shared" si="21"/>
        <v>441008.68812042236</v>
      </c>
      <c r="H32" s="40">
        <f t="shared" si="22"/>
        <v>5953617.2896257015</v>
      </c>
      <c r="I32" s="50">
        <v>11</v>
      </c>
      <c r="J32" s="43">
        <v>283952.14848000003</v>
      </c>
      <c r="K32" s="40">
        <f t="shared" si="23"/>
        <v>65489790.185882717</v>
      </c>
      <c r="L32" s="44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2.75" customHeight="1" x14ac:dyDescent="0.2">
      <c r="A33" s="53"/>
      <c r="B33" s="54"/>
      <c r="C33" s="55"/>
      <c r="D33" s="55"/>
      <c r="E33" s="55"/>
      <c r="F33" s="56"/>
      <c r="G33" s="55"/>
      <c r="H33" s="55"/>
      <c r="I33" s="57">
        <f>SUBTOTAL(109,I28:I32)</f>
        <v>55</v>
      </c>
      <c r="J33" s="58"/>
      <c r="K33" s="55"/>
      <c r="L33" s="59">
        <f>SUM(K28:K32)</f>
        <v>282400282.00941676</v>
      </c>
      <c r="M33" s="60"/>
      <c r="N33" s="61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2.75" customHeight="1" x14ac:dyDescent="0.2">
      <c r="A34" s="26"/>
      <c r="B34" s="26"/>
      <c r="C34" s="26"/>
      <c r="D34" s="26"/>
      <c r="E34" s="26"/>
      <c r="F34" s="26"/>
      <c r="G34" s="26"/>
      <c r="H34" s="26"/>
      <c r="I34" s="26"/>
      <c r="J34" s="60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2.75" customHeight="1" x14ac:dyDescent="0.2">
      <c r="A35" s="26"/>
      <c r="B35" s="26"/>
      <c r="C35" s="26"/>
      <c r="D35" s="26"/>
      <c r="E35" s="26"/>
      <c r="F35" s="26"/>
      <c r="G35" s="26"/>
      <c r="H35" s="26"/>
      <c r="I35" s="26"/>
      <c r="J35" s="60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2.75" customHeight="1" x14ac:dyDescent="0.2">
      <c r="A36" s="26"/>
      <c r="B36" s="26"/>
      <c r="C36" s="26"/>
      <c r="D36" s="26"/>
      <c r="E36" s="26"/>
      <c r="F36" s="26"/>
      <c r="G36" s="26"/>
      <c r="H36" s="26"/>
      <c r="I36" s="26"/>
      <c r="J36" s="60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2.75" customHeight="1" x14ac:dyDescent="0.2">
      <c r="A37" s="26"/>
      <c r="B37" s="26"/>
      <c r="C37" s="26"/>
      <c r="D37" s="26"/>
      <c r="E37" s="26"/>
      <c r="F37" s="26"/>
      <c r="G37" s="26"/>
      <c r="H37" s="26"/>
      <c r="I37" s="26"/>
      <c r="J37" s="60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2.75" customHeight="1" x14ac:dyDescent="0.2">
      <c r="A38" s="26"/>
      <c r="B38" s="26"/>
      <c r="C38" s="26"/>
      <c r="D38" s="26"/>
      <c r="E38" s="26"/>
      <c r="F38" s="26"/>
      <c r="G38" s="26"/>
      <c r="H38" s="26"/>
      <c r="I38" s="26"/>
      <c r="J38" s="60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2.75" customHeight="1" x14ac:dyDescent="0.2">
      <c r="A39" s="26"/>
      <c r="B39" s="26"/>
      <c r="C39" s="26"/>
      <c r="D39" s="26"/>
      <c r="E39" s="26"/>
      <c r="F39" s="26"/>
      <c r="G39" s="26"/>
      <c r="H39" s="26"/>
      <c r="I39" s="26"/>
      <c r="J39" s="60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2.75" customHeight="1" x14ac:dyDescent="0.2">
      <c r="A40" s="26"/>
      <c r="B40" s="26"/>
      <c r="C40" s="26"/>
      <c r="D40" s="26"/>
      <c r="E40" s="26"/>
      <c r="F40" s="26"/>
      <c r="G40" s="26"/>
      <c r="H40" s="26"/>
      <c r="I40" s="26"/>
      <c r="J40" s="60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2.75" customHeight="1" x14ac:dyDescent="0.2">
      <c r="A41" s="26"/>
      <c r="B41" s="26"/>
      <c r="C41" s="26"/>
      <c r="D41" s="26"/>
      <c r="E41" s="26"/>
      <c r="F41" s="26"/>
      <c r="G41" s="26"/>
      <c r="H41" s="26"/>
      <c r="I41" s="26"/>
      <c r="J41" s="60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2.75" customHeight="1" x14ac:dyDescent="0.2">
      <c r="A42" s="26"/>
      <c r="B42" s="26"/>
      <c r="C42" s="26"/>
      <c r="D42" s="26"/>
      <c r="E42" s="26"/>
      <c r="F42" s="26"/>
      <c r="G42" s="26"/>
      <c r="H42" s="26"/>
      <c r="I42" s="26"/>
      <c r="J42" s="60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2.75" customHeight="1" x14ac:dyDescent="0.2">
      <c r="A43" s="26"/>
      <c r="B43" s="26"/>
      <c r="C43" s="26"/>
      <c r="D43" s="26"/>
      <c r="E43" s="26"/>
      <c r="F43" s="26"/>
      <c r="G43" s="26"/>
      <c r="H43" s="26"/>
      <c r="I43" s="26"/>
      <c r="J43" s="60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2.75" customHeight="1" x14ac:dyDescent="0.2">
      <c r="A44" s="26"/>
      <c r="B44" s="26"/>
      <c r="C44" s="26"/>
      <c r="D44" s="26"/>
      <c r="E44" s="26"/>
      <c r="F44" s="26"/>
      <c r="G44" s="26"/>
      <c r="H44" s="26"/>
      <c r="I44" s="26"/>
      <c r="J44" s="60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2.75" customHeight="1" x14ac:dyDescent="0.2">
      <c r="A45" s="26"/>
      <c r="B45" s="26"/>
      <c r="C45" s="26"/>
      <c r="D45" s="26"/>
      <c r="E45" s="26"/>
      <c r="F45" s="26"/>
      <c r="G45" s="26"/>
      <c r="H45" s="26"/>
      <c r="I45" s="26"/>
      <c r="J45" s="60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2.75" customHeight="1" x14ac:dyDescent="0.2">
      <c r="A46" s="26"/>
      <c r="B46" s="26"/>
      <c r="C46" s="26"/>
      <c r="D46" s="26"/>
      <c r="E46" s="26"/>
      <c r="F46" s="26"/>
      <c r="G46" s="26"/>
      <c r="H46" s="26"/>
      <c r="I46" s="26"/>
      <c r="J46" s="60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2.75" customHeight="1" x14ac:dyDescent="0.2">
      <c r="A47" s="26"/>
      <c r="B47" s="26"/>
      <c r="C47" s="26"/>
      <c r="D47" s="26"/>
      <c r="E47" s="26"/>
      <c r="F47" s="26"/>
      <c r="G47" s="26"/>
      <c r="H47" s="26"/>
      <c r="I47" s="26"/>
      <c r="J47" s="60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2.75" customHeight="1" x14ac:dyDescent="0.2">
      <c r="A48" s="26"/>
      <c r="B48" s="26"/>
      <c r="C48" s="26"/>
      <c r="D48" s="26"/>
      <c r="E48" s="26"/>
      <c r="F48" s="26"/>
      <c r="G48" s="26"/>
      <c r="H48" s="26"/>
      <c r="I48" s="26"/>
      <c r="J48" s="60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2.75" customHeight="1" x14ac:dyDescent="0.2">
      <c r="A49" s="26"/>
      <c r="B49" s="26"/>
      <c r="C49" s="26"/>
      <c r="D49" s="26"/>
      <c r="E49" s="26"/>
      <c r="F49" s="26"/>
      <c r="G49" s="26"/>
      <c r="H49" s="26"/>
      <c r="I49" s="26"/>
      <c r="J49" s="60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2.75" customHeight="1" x14ac:dyDescent="0.2">
      <c r="A50" s="26"/>
      <c r="B50" s="26"/>
      <c r="C50" s="26"/>
      <c r="D50" s="26"/>
      <c r="E50" s="26"/>
      <c r="F50" s="26"/>
      <c r="G50" s="26"/>
      <c r="H50" s="26"/>
      <c r="I50" s="26"/>
      <c r="J50" s="60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2.75" customHeight="1" x14ac:dyDescent="0.2">
      <c r="A51" s="26"/>
      <c r="B51" s="26"/>
      <c r="C51" s="26"/>
      <c r="D51" s="26"/>
      <c r="E51" s="26"/>
      <c r="F51" s="26"/>
      <c r="G51" s="26"/>
      <c r="H51" s="26"/>
      <c r="I51" s="26"/>
      <c r="J51" s="60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2.75" customHeight="1" x14ac:dyDescent="0.2">
      <c r="A52" s="26"/>
      <c r="B52" s="26"/>
      <c r="C52" s="26"/>
      <c r="D52" s="26"/>
      <c r="E52" s="26"/>
      <c r="F52" s="26"/>
      <c r="G52" s="26"/>
      <c r="H52" s="26"/>
      <c r="I52" s="26"/>
      <c r="J52" s="60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2.75" customHeight="1" x14ac:dyDescent="0.2">
      <c r="A53" s="26"/>
      <c r="B53" s="26"/>
      <c r="C53" s="26"/>
      <c r="D53" s="26"/>
      <c r="E53" s="26"/>
      <c r="F53" s="26"/>
      <c r="G53" s="26"/>
      <c r="H53" s="26"/>
      <c r="I53" s="26"/>
      <c r="J53" s="60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2.75" customHeight="1" x14ac:dyDescent="0.2">
      <c r="A54" s="26"/>
      <c r="B54" s="26"/>
      <c r="C54" s="26"/>
      <c r="D54" s="26"/>
      <c r="E54" s="26"/>
      <c r="F54" s="26"/>
      <c r="G54" s="26"/>
      <c r="H54" s="26"/>
      <c r="I54" s="26"/>
      <c r="J54" s="60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2.75" customHeight="1" x14ac:dyDescent="0.2">
      <c r="A55" s="26"/>
      <c r="B55" s="26"/>
      <c r="C55" s="26"/>
      <c r="D55" s="26"/>
      <c r="E55" s="26"/>
      <c r="F55" s="26"/>
      <c r="G55" s="26"/>
      <c r="H55" s="26"/>
      <c r="I55" s="26"/>
      <c r="J55" s="60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2.75" customHeight="1" x14ac:dyDescent="0.2">
      <c r="A56" s="26"/>
      <c r="B56" s="26"/>
      <c r="C56" s="26"/>
      <c r="D56" s="26"/>
      <c r="E56" s="26"/>
      <c r="F56" s="26"/>
      <c r="G56" s="26"/>
      <c r="H56" s="26"/>
      <c r="I56" s="26"/>
      <c r="J56" s="60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2.75" customHeight="1" x14ac:dyDescent="0.2">
      <c r="A57" s="26"/>
      <c r="B57" s="26"/>
      <c r="C57" s="26"/>
      <c r="D57" s="26"/>
      <c r="E57" s="26"/>
      <c r="F57" s="26"/>
      <c r="G57" s="26"/>
      <c r="H57" s="26"/>
      <c r="I57" s="26"/>
      <c r="J57" s="60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2.75" customHeight="1" x14ac:dyDescent="0.2">
      <c r="A58" s="26"/>
      <c r="B58" s="26"/>
      <c r="C58" s="26"/>
      <c r="D58" s="26"/>
      <c r="E58" s="26"/>
      <c r="F58" s="26"/>
      <c r="G58" s="26"/>
      <c r="H58" s="26"/>
      <c r="I58" s="26"/>
      <c r="J58" s="60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2.75" customHeight="1" x14ac:dyDescent="0.2">
      <c r="A59" s="26"/>
      <c r="B59" s="26"/>
      <c r="C59" s="26"/>
      <c r="D59" s="26"/>
      <c r="E59" s="26"/>
      <c r="F59" s="26"/>
      <c r="G59" s="26"/>
      <c r="H59" s="26"/>
      <c r="I59" s="26"/>
      <c r="J59" s="60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2.75" customHeight="1" x14ac:dyDescent="0.2">
      <c r="A60" s="26"/>
      <c r="B60" s="26"/>
      <c r="C60" s="26"/>
      <c r="D60" s="26"/>
      <c r="E60" s="26"/>
      <c r="F60" s="26"/>
      <c r="G60" s="26"/>
      <c r="H60" s="26"/>
      <c r="I60" s="26"/>
      <c r="J60" s="60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2.75" customHeight="1" x14ac:dyDescent="0.2">
      <c r="A61" s="26"/>
      <c r="B61" s="26"/>
      <c r="C61" s="26"/>
      <c r="D61" s="26"/>
      <c r="E61" s="26"/>
      <c r="F61" s="26"/>
      <c r="G61" s="26"/>
      <c r="H61" s="26"/>
      <c r="I61" s="26"/>
      <c r="J61" s="60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2.75" customHeight="1" x14ac:dyDescent="0.2">
      <c r="A62" s="26"/>
      <c r="B62" s="26"/>
      <c r="C62" s="26"/>
      <c r="D62" s="26"/>
      <c r="E62" s="26"/>
      <c r="F62" s="26"/>
      <c r="G62" s="26"/>
      <c r="H62" s="26"/>
      <c r="I62" s="26"/>
      <c r="J62" s="60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2.75" customHeight="1" x14ac:dyDescent="0.2">
      <c r="A63" s="26"/>
      <c r="B63" s="26"/>
      <c r="C63" s="26"/>
      <c r="D63" s="26"/>
      <c r="E63" s="26"/>
      <c r="F63" s="26"/>
      <c r="G63" s="26"/>
      <c r="H63" s="26"/>
      <c r="I63" s="26"/>
      <c r="J63" s="60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2.75" customHeight="1" x14ac:dyDescent="0.2">
      <c r="A64" s="26"/>
      <c r="B64" s="26"/>
      <c r="C64" s="26"/>
      <c r="D64" s="26"/>
      <c r="E64" s="26"/>
      <c r="F64" s="26"/>
      <c r="G64" s="26"/>
      <c r="H64" s="26"/>
      <c r="I64" s="26"/>
      <c r="J64" s="60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2.75" customHeight="1" x14ac:dyDescent="0.2">
      <c r="A65" s="26"/>
      <c r="B65" s="26"/>
      <c r="C65" s="26"/>
      <c r="D65" s="26"/>
      <c r="E65" s="26"/>
      <c r="F65" s="26"/>
      <c r="G65" s="26"/>
      <c r="H65" s="26"/>
      <c r="I65" s="26"/>
      <c r="J65" s="60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2.75" customHeight="1" x14ac:dyDescent="0.2">
      <c r="A66" s="26"/>
      <c r="B66" s="26"/>
      <c r="C66" s="26"/>
      <c r="D66" s="26"/>
      <c r="E66" s="26"/>
      <c r="F66" s="26"/>
      <c r="G66" s="26"/>
      <c r="H66" s="26"/>
      <c r="I66" s="26"/>
      <c r="J66" s="60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2.75" customHeight="1" x14ac:dyDescent="0.2">
      <c r="A67" s="26"/>
      <c r="B67" s="26"/>
      <c r="C67" s="26"/>
      <c r="D67" s="26"/>
      <c r="E67" s="26"/>
      <c r="F67" s="26"/>
      <c r="G67" s="26"/>
      <c r="H67" s="26"/>
      <c r="I67" s="26"/>
      <c r="J67" s="60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2.75" customHeight="1" x14ac:dyDescent="0.2">
      <c r="A68" s="26"/>
      <c r="B68" s="26"/>
      <c r="C68" s="26"/>
      <c r="D68" s="26"/>
      <c r="E68" s="26"/>
      <c r="F68" s="26"/>
      <c r="G68" s="26"/>
      <c r="H68" s="26"/>
      <c r="I68" s="26"/>
      <c r="J68" s="60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2.75" customHeight="1" x14ac:dyDescent="0.2">
      <c r="A69" s="26"/>
      <c r="B69" s="26"/>
      <c r="C69" s="26"/>
      <c r="D69" s="26"/>
      <c r="E69" s="26"/>
      <c r="F69" s="26"/>
      <c r="G69" s="26"/>
      <c r="H69" s="26"/>
      <c r="I69" s="26"/>
      <c r="J69" s="60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2.75" customHeight="1" x14ac:dyDescent="0.2">
      <c r="A70" s="26"/>
      <c r="B70" s="26"/>
      <c r="C70" s="26"/>
      <c r="D70" s="26"/>
      <c r="E70" s="26"/>
      <c r="F70" s="26"/>
      <c r="G70" s="26"/>
      <c r="H70" s="26"/>
      <c r="I70" s="26"/>
      <c r="J70" s="60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2.75" customHeight="1" x14ac:dyDescent="0.2">
      <c r="A71" s="26"/>
      <c r="B71" s="26"/>
      <c r="C71" s="26"/>
      <c r="D71" s="26"/>
      <c r="E71" s="26"/>
      <c r="F71" s="26"/>
      <c r="G71" s="26"/>
      <c r="H71" s="26"/>
      <c r="I71" s="26"/>
      <c r="J71" s="60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2.75" customHeight="1" x14ac:dyDescent="0.2">
      <c r="A72" s="26"/>
      <c r="B72" s="26"/>
      <c r="C72" s="26"/>
      <c r="D72" s="26"/>
      <c r="E72" s="26"/>
      <c r="F72" s="26"/>
      <c r="G72" s="26"/>
      <c r="H72" s="26"/>
      <c r="I72" s="26"/>
      <c r="J72" s="60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2.75" customHeight="1" x14ac:dyDescent="0.2">
      <c r="A73" s="26"/>
      <c r="B73" s="26"/>
      <c r="C73" s="26"/>
      <c r="D73" s="26"/>
      <c r="E73" s="26"/>
      <c r="F73" s="26"/>
      <c r="G73" s="26"/>
      <c r="H73" s="26"/>
      <c r="I73" s="26"/>
      <c r="J73" s="60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2.75" customHeight="1" x14ac:dyDescent="0.2">
      <c r="A74" s="26"/>
      <c r="B74" s="26"/>
      <c r="C74" s="26"/>
      <c r="D74" s="26"/>
      <c r="E74" s="26"/>
      <c r="F74" s="26"/>
      <c r="G74" s="26"/>
      <c r="H74" s="26"/>
      <c r="I74" s="26"/>
      <c r="J74" s="60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2.75" customHeight="1" x14ac:dyDescent="0.2">
      <c r="A75" s="26"/>
      <c r="B75" s="26"/>
      <c r="C75" s="26"/>
      <c r="D75" s="26"/>
      <c r="E75" s="26"/>
      <c r="F75" s="26"/>
      <c r="G75" s="26"/>
      <c r="H75" s="26"/>
      <c r="I75" s="26"/>
      <c r="J75" s="60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2.75" customHeight="1" x14ac:dyDescent="0.2">
      <c r="A76" s="26"/>
      <c r="B76" s="26"/>
      <c r="C76" s="26"/>
      <c r="D76" s="26"/>
      <c r="E76" s="26"/>
      <c r="F76" s="26"/>
      <c r="G76" s="26"/>
      <c r="H76" s="26"/>
      <c r="I76" s="26"/>
      <c r="J76" s="60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2.75" customHeight="1" x14ac:dyDescent="0.2">
      <c r="A77" s="26"/>
      <c r="B77" s="26"/>
      <c r="C77" s="26"/>
      <c r="D77" s="26"/>
      <c r="E77" s="26"/>
      <c r="F77" s="26"/>
      <c r="G77" s="26"/>
      <c r="H77" s="26"/>
      <c r="I77" s="26"/>
      <c r="J77" s="60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2.75" customHeight="1" x14ac:dyDescent="0.2">
      <c r="A78" s="26"/>
      <c r="B78" s="26"/>
      <c r="C78" s="26"/>
      <c r="D78" s="26"/>
      <c r="E78" s="26"/>
      <c r="F78" s="26"/>
      <c r="G78" s="26"/>
      <c r="H78" s="26"/>
      <c r="I78" s="26"/>
      <c r="J78" s="60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2.75" customHeight="1" x14ac:dyDescent="0.2">
      <c r="A79" s="26"/>
      <c r="B79" s="26"/>
      <c r="C79" s="26"/>
      <c r="D79" s="26"/>
      <c r="E79" s="26"/>
      <c r="F79" s="26"/>
      <c r="G79" s="26"/>
      <c r="H79" s="26"/>
      <c r="I79" s="26"/>
      <c r="J79" s="60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2.7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60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2.75" customHeight="1" x14ac:dyDescent="0.2">
      <c r="A81" s="26"/>
      <c r="B81" s="26"/>
      <c r="C81" s="26"/>
      <c r="D81" s="26"/>
      <c r="E81" s="26"/>
      <c r="F81" s="26"/>
      <c r="G81" s="26"/>
      <c r="H81" s="26"/>
      <c r="I81" s="26"/>
      <c r="J81" s="60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2.75" customHeight="1" x14ac:dyDescent="0.2">
      <c r="A82" s="26"/>
      <c r="B82" s="26"/>
      <c r="C82" s="26"/>
      <c r="D82" s="26"/>
      <c r="E82" s="26"/>
      <c r="F82" s="26"/>
      <c r="G82" s="26"/>
      <c r="H82" s="26"/>
      <c r="I82" s="26"/>
      <c r="J82" s="60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2.75" customHeight="1" x14ac:dyDescent="0.2">
      <c r="A83" s="26"/>
      <c r="B83" s="26"/>
      <c r="C83" s="26"/>
      <c r="D83" s="26"/>
      <c r="E83" s="26"/>
      <c r="F83" s="26"/>
      <c r="G83" s="26"/>
      <c r="H83" s="26"/>
      <c r="I83" s="26"/>
      <c r="J83" s="60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2.75" customHeight="1" x14ac:dyDescent="0.2">
      <c r="A84" s="26"/>
      <c r="B84" s="26"/>
      <c r="C84" s="26"/>
      <c r="D84" s="26"/>
      <c r="E84" s="26"/>
      <c r="F84" s="26"/>
      <c r="G84" s="26"/>
      <c r="H84" s="26"/>
      <c r="I84" s="26"/>
      <c r="J84" s="60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2.75" customHeight="1" x14ac:dyDescent="0.2">
      <c r="A85" s="26"/>
      <c r="B85" s="26"/>
      <c r="C85" s="26"/>
      <c r="D85" s="26"/>
      <c r="E85" s="26"/>
      <c r="F85" s="26"/>
      <c r="G85" s="26"/>
      <c r="H85" s="26"/>
      <c r="I85" s="26"/>
      <c r="J85" s="60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2.75" customHeight="1" x14ac:dyDescent="0.2">
      <c r="A86" s="26"/>
      <c r="B86" s="26"/>
      <c r="C86" s="26"/>
      <c r="D86" s="26"/>
      <c r="E86" s="26"/>
      <c r="F86" s="26"/>
      <c r="G86" s="26"/>
      <c r="H86" s="26"/>
      <c r="I86" s="26"/>
      <c r="J86" s="60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2.75" customHeight="1" x14ac:dyDescent="0.2">
      <c r="A87" s="26"/>
      <c r="B87" s="26"/>
      <c r="C87" s="26"/>
      <c r="D87" s="26"/>
      <c r="E87" s="26"/>
      <c r="F87" s="26"/>
      <c r="G87" s="26"/>
      <c r="H87" s="26"/>
      <c r="I87" s="26"/>
      <c r="J87" s="60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2.75" customHeight="1" x14ac:dyDescent="0.2">
      <c r="A88" s="26"/>
      <c r="B88" s="26"/>
      <c r="C88" s="26"/>
      <c r="D88" s="26"/>
      <c r="E88" s="26"/>
      <c r="F88" s="26"/>
      <c r="G88" s="26"/>
      <c r="H88" s="26"/>
      <c r="I88" s="26"/>
      <c r="J88" s="60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2.75" customHeight="1" x14ac:dyDescent="0.2">
      <c r="A89" s="26"/>
      <c r="B89" s="26"/>
      <c r="C89" s="26"/>
      <c r="D89" s="26"/>
      <c r="E89" s="26"/>
      <c r="F89" s="26"/>
      <c r="G89" s="26"/>
      <c r="H89" s="26"/>
      <c r="I89" s="26"/>
      <c r="J89" s="60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2.75" customHeight="1" x14ac:dyDescent="0.2">
      <c r="A90" s="26"/>
      <c r="B90" s="26"/>
      <c r="C90" s="26"/>
      <c r="D90" s="26"/>
      <c r="E90" s="26"/>
      <c r="F90" s="26"/>
      <c r="G90" s="26"/>
      <c r="H90" s="26"/>
      <c r="I90" s="26"/>
      <c r="J90" s="60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2.75" customHeight="1" x14ac:dyDescent="0.2">
      <c r="A91" s="26"/>
      <c r="B91" s="26"/>
      <c r="C91" s="26"/>
      <c r="D91" s="26"/>
      <c r="E91" s="26"/>
      <c r="F91" s="26"/>
      <c r="G91" s="26"/>
      <c r="H91" s="26"/>
      <c r="I91" s="26"/>
      <c r="J91" s="60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2.75" customHeight="1" x14ac:dyDescent="0.2">
      <c r="A92" s="26"/>
      <c r="B92" s="26"/>
      <c r="C92" s="26"/>
      <c r="D92" s="26"/>
      <c r="E92" s="26"/>
      <c r="F92" s="26"/>
      <c r="G92" s="26"/>
      <c r="H92" s="26"/>
      <c r="I92" s="26"/>
      <c r="J92" s="60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2.75" customHeight="1" x14ac:dyDescent="0.2">
      <c r="A93" s="26"/>
      <c r="B93" s="26"/>
      <c r="C93" s="26"/>
      <c r="D93" s="26"/>
      <c r="E93" s="26"/>
      <c r="F93" s="26"/>
      <c r="G93" s="26"/>
      <c r="H93" s="26"/>
      <c r="I93" s="26"/>
      <c r="J93" s="60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2.75" customHeight="1" x14ac:dyDescent="0.2">
      <c r="A94" s="26"/>
      <c r="B94" s="26"/>
      <c r="C94" s="26"/>
      <c r="D94" s="26"/>
      <c r="E94" s="26"/>
      <c r="F94" s="26"/>
      <c r="G94" s="26"/>
      <c r="H94" s="26"/>
      <c r="I94" s="26"/>
      <c r="J94" s="60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2.75" customHeight="1" x14ac:dyDescent="0.2">
      <c r="A95" s="26"/>
      <c r="B95" s="26"/>
      <c r="C95" s="26"/>
      <c r="D95" s="26"/>
      <c r="E95" s="26"/>
      <c r="F95" s="26"/>
      <c r="G95" s="26"/>
      <c r="H95" s="26"/>
      <c r="I95" s="26"/>
      <c r="J95" s="60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2.75" customHeight="1" x14ac:dyDescent="0.2">
      <c r="A96" s="26"/>
      <c r="B96" s="26"/>
      <c r="C96" s="26"/>
      <c r="D96" s="26"/>
      <c r="E96" s="26"/>
      <c r="F96" s="26"/>
      <c r="G96" s="26"/>
      <c r="H96" s="26"/>
      <c r="I96" s="26"/>
      <c r="J96" s="60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2.75" customHeight="1" x14ac:dyDescent="0.2">
      <c r="A97" s="26"/>
      <c r="B97" s="26"/>
      <c r="C97" s="26"/>
      <c r="D97" s="26"/>
      <c r="E97" s="26"/>
      <c r="F97" s="26"/>
      <c r="G97" s="26"/>
      <c r="H97" s="26"/>
      <c r="I97" s="26"/>
      <c r="J97" s="60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2.75" customHeight="1" x14ac:dyDescent="0.2">
      <c r="A98" s="26"/>
      <c r="B98" s="26"/>
      <c r="C98" s="26"/>
      <c r="D98" s="26"/>
      <c r="E98" s="26"/>
      <c r="F98" s="26"/>
      <c r="G98" s="26"/>
      <c r="H98" s="26"/>
      <c r="I98" s="26"/>
      <c r="J98" s="60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2.75" customHeight="1" x14ac:dyDescent="0.2">
      <c r="A99" s="26"/>
      <c r="B99" s="26"/>
      <c r="C99" s="26"/>
      <c r="D99" s="26"/>
      <c r="E99" s="26"/>
      <c r="F99" s="26"/>
      <c r="G99" s="26"/>
      <c r="H99" s="26"/>
      <c r="I99" s="26"/>
      <c r="J99" s="60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2.75" customHeight="1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60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2.75" customHeight="1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60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2.75" customHeight="1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60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2.75" customHeight="1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60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2.75" customHeight="1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60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2.75" customHeight="1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60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2.75" customHeight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60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2.75" customHeight="1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60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2.75" customHeight="1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60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2.75" customHeight="1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60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2.75" customHeight="1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60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2.75" customHeight="1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60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2.75" customHeight="1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60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2.75" customHeight="1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60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2.75" customHeight="1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60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2.75" customHeight="1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60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2.75" customHeight="1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60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2.75" customHeight="1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60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2.75" customHeight="1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60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2.75" customHeight="1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60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2.75" customHeight="1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60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2.75" customHeight="1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60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2.75" customHeight="1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60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2.75" customHeight="1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60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2.75" customHeight="1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60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2.75" customHeight="1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60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2.75" customHeight="1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60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2.75" customHeight="1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60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2.75" customHeight="1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60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2.75" customHeight="1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60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2.75" customHeight="1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60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2.75" customHeight="1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60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2.75" customHeight="1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60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2.75" customHeight="1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60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2.75" customHeigh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60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2.75" customHeigh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60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2.75" customHeigh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60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2.75" customHeigh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60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2.75" customHeight="1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60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2.75" customHeight="1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60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2.75" customHeight="1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60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2.75" customHeight="1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60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2.75" customHeight="1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60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2.75" customHeight="1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60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2.75" customHeight="1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60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2.75" customHeight="1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60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2.75" customHeight="1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60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2.75" customHeight="1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60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2.75" customHeight="1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60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2.75" customHeight="1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60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2.75" customHeight="1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60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2.75" customHeight="1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60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2.75" customHeight="1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60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2.75" customHeight="1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60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2.75" customHeight="1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60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2.75" customHeight="1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60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2.75" customHeight="1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60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2.75" customHeight="1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60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2.75" customHeight="1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60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2.75" customHeight="1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60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2.75" customHeight="1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60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2.75" customHeight="1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60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2.75" customHeight="1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60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2.75" customHeight="1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60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2.75" customHeight="1" x14ac:dyDescent="0.2">
      <c r="A164" s="26"/>
      <c r="B164" s="26"/>
      <c r="C164" s="26"/>
      <c r="D164" s="26"/>
      <c r="E164" s="26"/>
      <c r="F164" s="26"/>
      <c r="G164" s="26"/>
      <c r="H164" s="26"/>
      <c r="I164" s="26"/>
      <c r="J164" s="60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2.75" customHeight="1" x14ac:dyDescent="0.2">
      <c r="A165" s="26"/>
      <c r="B165" s="26"/>
      <c r="C165" s="26"/>
      <c r="D165" s="26"/>
      <c r="E165" s="26"/>
      <c r="F165" s="26"/>
      <c r="G165" s="26"/>
      <c r="H165" s="26"/>
      <c r="I165" s="26"/>
      <c r="J165" s="60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2.75" customHeight="1" x14ac:dyDescent="0.2">
      <c r="A166" s="26"/>
      <c r="B166" s="26"/>
      <c r="C166" s="26"/>
      <c r="D166" s="26"/>
      <c r="E166" s="26"/>
      <c r="F166" s="26"/>
      <c r="G166" s="26"/>
      <c r="H166" s="26"/>
      <c r="I166" s="26"/>
      <c r="J166" s="60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2.75" customHeight="1" x14ac:dyDescent="0.2">
      <c r="A167" s="26"/>
      <c r="B167" s="26"/>
      <c r="C167" s="26"/>
      <c r="D167" s="26"/>
      <c r="E167" s="26"/>
      <c r="F167" s="26"/>
      <c r="G167" s="26"/>
      <c r="H167" s="26"/>
      <c r="I167" s="26"/>
      <c r="J167" s="60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2.75" customHeight="1" x14ac:dyDescent="0.2">
      <c r="A168" s="26"/>
      <c r="B168" s="26"/>
      <c r="C168" s="26"/>
      <c r="D168" s="26"/>
      <c r="E168" s="26"/>
      <c r="F168" s="26"/>
      <c r="G168" s="26"/>
      <c r="H168" s="26"/>
      <c r="I168" s="26"/>
      <c r="J168" s="60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2.75" customHeight="1" x14ac:dyDescent="0.2">
      <c r="A169" s="26"/>
      <c r="B169" s="26"/>
      <c r="C169" s="26"/>
      <c r="D169" s="26"/>
      <c r="E169" s="26"/>
      <c r="F169" s="26"/>
      <c r="G169" s="26"/>
      <c r="H169" s="26"/>
      <c r="I169" s="26"/>
      <c r="J169" s="60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2.75" customHeight="1" x14ac:dyDescent="0.2">
      <c r="A170" s="26"/>
      <c r="B170" s="26"/>
      <c r="C170" s="26"/>
      <c r="D170" s="26"/>
      <c r="E170" s="26"/>
      <c r="F170" s="26"/>
      <c r="G170" s="26"/>
      <c r="H170" s="26"/>
      <c r="I170" s="26"/>
      <c r="J170" s="60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2.75" customHeight="1" x14ac:dyDescent="0.2">
      <c r="A171" s="26"/>
      <c r="B171" s="26"/>
      <c r="C171" s="26"/>
      <c r="D171" s="26"/>
      <c r="E171" s="26"/>
      <c r="F171" s="26"/>
      <c r="G171" s="26"/>
      <c r="H171" s="26"/>
      <c r="I171" s="26"/>
      <c r="J171" s="60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2.75" customHeight="1" x14ac:dyDescent="0.2">
      <c r="A172" s="26"/>
      <c r="B172" s="26"/>
      <c r="C172" s="26"/>
      <c r="D172" s="26"/>
      <c r="E172" s="26"/>
      <c r="F172" s="26"/>
      <c r="G172" s="26"/>
      <c r="H172" s="26"/>
      <c r="I172" s="26"/>
      <c r="J172" s="60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2.75" customHeight="1" x14ac:dyDescent="0.2">
      <c r="A173" s="26"/>
      <c r="B173" s="26"/>
      <c r="C173" s="26"/>
      <c r="D173" s="26"/>
      <c r="E173" s="26"/>
      <c r="F173" s="26"/>
      <c r="G173" s="26"/>
      <c r="H173" s="26"/>
      <c r="I173" s="26"/>
      <c r="J173" s="60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2.75" customHeight="1" x14ac:dyDescent="0.2">
      <c r="A174" s="26"/>
      <c r="B174" s="26"/>
      <c r="C174" s="26"/>
      <c r="D174" s="26"/>
      <c r="E174" s="26"/>
      <c r="F174" s="26"/>
      <c r="G174" s="26"/>
      <c r="H174" s="26"/>
      <c r="I174" s="26"/>
      <c r="J174" s="60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2.75" customHeight="1" x14ac:dyDescent="0.2">
      <c r="A175" s="26"/>
      <c r="B175" s="26"/>
      <c r="C175" s="26"/>
      <c r="D175" s="26"/>
      <c r="E175" s="26"/>
      <c r="F175" s="26"/>
      <c r="G175" s="26"/>
      <c r="H175" s="26"/>
      <c r="I175" s="26"/>
      <c r="J175" s="60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2.75" customHeight="1" x14ac:dyDescent="0.2">
      <c r="A176" s="26"/>
      <c r="B176" s="26"/>
      <c r="C176" s="26"/>
      <c r="D176" s="26"/>
      <c r="E176" s="26"/>
      <c r="F176" s="26"/>
      <c r="G176" s="26"/>
      <c r="H176" s="26"/>
      <c r="I176" s="26"/>
      <c r="J176" s="60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2.75" customHeight="1" x14ac:dyDescent="0.2">
      <c r="A177" s="26"/>
      <c r="B177" s="26"/>
      <c r="C177" s="26"/>
      <c r="D177" s="26"/>
      <c r="E177" s="26"/>
      <c r="F177" s="26"/>
      <c r="G177" s="26"/>
      <c r="H177" s="26"/>
      <c r="I177" s="26"/>
      <c r="J177" s="60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2.75" customHeight="1" x14ac:dyDescent="0.2">
      <c r="A178" s="26"/>
      <c r="B178" s="26"/>
      <c r="C178" s="26"/>
      <c r="D178" s="26"/>
      <c r="E178" s="26"/>
      <c r="F178" s="26"/>
      <c r="G178" s="26"/>
      <c r="H178" s="26"/>
      <c r="I178" s="26"/>
      <c r="J178" s="60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2.75" customHeight="1" x14ac:dyDescent="0.2">
      <c r="A179" s="26"/>
      <c r="B179" s="26"/>
      <c r="C179" s="26"/>
      <c r="D179" s="26"/>
      <c r="E179" s="26"/>
      <c r="F179" s="26"/>
      <c r="G179" s="26"/>
      <c r="H179" s="26"/>
      <c r="I179" s="26"/>
      <c r="J179" s="60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2.75" customHeight="1" x14ac:dyDescent="0.2">
      <c r="A180" s="26"/>
      <c r="B180" s="26"/>
      <c r="C180" s="26"/>
      <c r="D180" s="26"/>
      <c r="E180" s="26"/>
      <c r="F180" s="26"/>
      <c r="G180" s="26"/>
      <c r="H180" s="26"/>
      <c r="I180" s="26"/>
      <c r="J180" s="60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2.75" customHeight="1" x14ac:dyDescent="0.2">
      <c r="A181" s="26"/>
      <c r="B181" s="26"/>
      <c r="C181" s="26"/>
      <c r="D181" s="26"/>
      <c r="E181" s="26"/>
      <c r="F181" s="26"/>
      <c r="G181" s="26"/>
      <c r="H181" s="26"/>
      <c r="I181" s="26"/>
      <c r="J181" s="60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2.75" customHeight="1" x14ac:dyDescent="0.2">
      <c r="A182" s="26"/>
      <c r="B182" s="26"/>
      <c r="C182" s="26"/>
      <c r="D182" s="26"/>
      <c r="E182" s="26"/>
      <c r="F182" s="26"/>
      <c r="G182" s="26"/>
      <c r="H182" s="26"/>
      <c r="I182" s="26"/>
      <c r="J182" s="60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2.75" customHeight="1" x14ac:dyDescent="0.2">
      <c r="A183" s="26"/>
      <c r="B183" s="26"/>
      <c r="C183" s="26"/>
      <c r="D183" s="26"/>
      <c r="E183" s="26"/>
      <c r="F183" s="26"/>
      <c r="G183" s="26"/>
      <c r="H183" s="26"/>
      <c r="I183" s="26"/>
      <c r="J183" s="60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2.75" customHeight="1" x14ac:dyDescent="0.2">
      <c r="A184" s="26"/>
      <c r="B184" s="26"/>
      <c r="C184" s="26"/>
      <c r="D184" s="26"/>
      <c r="E184" s="26"/>
      <c r="F184" s="26"/>
      <c r="G184" s="26"/>
      <c r="H184" s="26"/>
      <c r="I184" s="26"/>
      <c r="J184" s="60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2.75" customHeight="1" x14ac:dyDescent="0.2">
      <c r="A185" s="26"/>
      <c r="B185" s="26"/>
      <c r="C185" s="26"/>
      <c r="D185" s="26"/>
      <c r="E185" s="26"/>
      <c r="F185" s="26"/>
      <c r="G185" s="26"/>
      <c r="H185" s="26"/>
      <c r="I185" s="26"/>
      <c r="J185" s="60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2.75" customHeight="1" x14ac:dyDescent="0.2">
      <c r="A186" s="26"/>
      <c r="B186" s="26"/>
      <c r="C186" s="26"/>
      <c r="D186" s="26"/>
      <c r="E186" s="26"/>
      <c r="F186" s="26"/>
      <c r="G186" s="26"/>
      <c r="H186" s="26"/>
      <c r="I186" s="26"/>
      <c r="J186" s="60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2.75" customHeight="1" x14ac:dyDescent="0.2">
      <c r="A187" s="26"/>
      <c r="B187" s="26"/>
      <c r="C187" s="26"/>
      <c r="D187" s="26"/>
      <c r="E187" s="26"/>
      <c r="F187" s="26"/>
      <c r="G187" s="26"/>
      <c r="H187" s="26"/>
      <c r="I187" s="26"/>
      <c r="J187" s="60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2.75" customHeight="1" x14ac:dyDescent="0.2">
      <c r="A188" s="26"/>
      <c r="B188" s="26"/>
      <c r="C188" s="26"/>
      <c r="D188" s="26"/>
      <c r="E188" s="26"/>
      <c r="F188" s="26"/>
      <c r="G188" s="26"/>
      <c r="H188" s="26"/>
      <c r="I188" s="26"/>
      <c r="J188" s="60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2.75" customHeight="1" x14ac:dyDescent="0.2">
      <c r="A189" s="26"/>
      <c r="B189" s="26"/>
      <c r="C189" s="26"/>
      <c r="D189" s="26"/>
      <c r="E189" s="26"/>
      <c r="F189" s="26"/>
      <c r="G189" s="26"/>
      <c r="H189" s="26"/>
      <c r="I189" s="26"/>
      <c r="J189" s="60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2.75" customHeight="1" x14ac:dyDescent="0.2">
      <c r="A190" s="26"/>
      <c r="B190" s="26"/>
      <c r="C190" s="26"/>
      <c r="D190" s="26"/>
      <c r="E190" s="26"/>
      <c r="F190" s="26"/>
      <c r="G190" s="26"/>
      <c r="H190" s="26"/>
      <c r="I190" s="26"/>
      <c r="J190" s="60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2.75" customHeight="1" x14ac:dyDescent="0.2">
      <c r="A191" s="26"/>
      <c r="B191" s="26"/>
      <c r="C191" s="26"/>
      <c r="D191" s="26"/>
      <c r="E191" s="26"/>
      <c r="F191" s="26"/>
      <c r="G191" s="26"/>
      <c r="H191" s="26"/>
      <c r="I191" s="26"/>
      <c r="J191" s="60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2.75" customHeight="1" x14ac:dyDescent="0.2">
      <c r="A192" s="26"/>
      <c r="B192" s="26"/>
      <c r="C192" s="26"/>
      <c r="D192" s="26"/>
      <c r="E192" s="26"/>
      <c r="F192" s="26"/>
      <c r="G192" s="26"/>
      <c r="H192" s="26"/>
      <c r="I192" s="26"/>
      <c r="J192" s="60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2.75" customHeight="1" x14ac:dyDescent="0.2">
      <c r="A193" s="26"/>
      <c r="B193" s="26"/>
      <c r="C193" s="26"/>
      <c r="D193" s="26"/>
      <c r="E193" s="26"/>
      <c r="F193" s="26"/>
      <c r="G193" s="26"/>
      <c r="H193" s="26"/>
      <c r="I193" s="26"/>
      <c r="J193" s="60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2.75" customHeight="1" x14ac:dyDescent="0.2">
      <c r="A194" s="26"/>
      <c r="B194" s="26"/>
      <c r="C194" s="26"/>
      <c r="D194" s="26"/>
      <c r="E194" s="26"/>
      <c r="F194" s="26"/>
      <c r="G194" s="26"/>
      <c r="H194" s="26"/>
      <c r="I194" s="26"/>
      <c r="J194" s="60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2.75" customHeight="1" x14ac:dyDescent="0.2">
      <c r="A195" s="26"/>
      <c r="B195" s="26"/>
      <c r="C195" s="26"/>
      <c r="D195" s="26"/>
      <c r="E195" s="26"/>
      <c r="F195" s="26"/>
      <c r="G195" s="26"/>
      <c r="H195" s="26"/>
      <c r="I195" s="26"/>
      <c r="J195" s="60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2.75" customHeight="1" x14ac:dyDescent="0.2">
      <c r="A196" s="26"/>
      <c r="B196" s="26"/>
      <c r="C196" s="26"/>
      <c r="D196" s="26"/>
      <c r="E196" s="26"/>
      <c r="F196" s="26"/>
      <c r="G196" s="26"/>
      <c r="H196" s="26"/>
      <c r="I196" s="26"/>
      <c r="J196" s="60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2.75" customHeight="1" x14ac:dyDescent="0.2">
      <c r="A197" s="26"/>
      <c r="B197" s="26"/>
      <c r="C197" s="26"/>
      <c r="D197" s="26"/>
      <c r="E197" s="26"/>
      <c r="F197" s="26"/>
      <c r="G197" s="26"/>
      <c r="H197" s="26"/>
      <c r="I197" s="26"/>
      <c r="J197" s="60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2.75" customHeight="1" x14ac:dyDescent="0.2">
      <c r="A198" s="26"/>
      <c r="B198" s="26"/>
      <c r="C198" s="26"/>
      <c r="D198" s="26"/>
      <c r="E198" s="26"/>
      <c r="F198" s="26"/>
      <c r="G198" s="26"/>
      <c r="H198" s="26"/>
      <c r="I198" s="26"/>
      <c r="J198" s="60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2.75" customHeight="1" x14ac:dyDescent="0.2">
      <c r="A199" s="26"/>
      <c r="B199" s="26"/>
      <c r="C199" s="26"/>
      <c r="D199" s="26"/>
      <c r="E199" s="26"/>
      <c r="F199" s="26"/>
      <c r="G199" s="26"/>
      <c r="H199" s="26"/>
      <c r="I199" s="26"/>
      <c r="J199" s="60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2.75" customHeight="1" x14ac:dyDescent="0.2">
      <c r="A200" s="26"/>
      <c r="B200" s="26"/>
      <c r="C200" s="26"/>
      <c r="D200" s="26"/>
      <c r="E200" s="26"/>
      <c r="F200" s="26"/>
      <c r="G200" s="26"/>
      <c r="H200" s="26"/>
      <c r="I200" s="26"/>
      <c r="J200" s="60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2.75" customHeight="1" x14ac:dyDescent="0.2">
      <c r="A201" s="26"/>
      <c r="B201" s="26"/>
      <c r="C201" s="26"/>
      <c r="D201" s="26"/>
      <c r="E201" s="26"/>
      <c r="F201" s="26"/>
      <c r="G201" s="26"/>
      <c r="H201" s="26"/>
      <c r="I201" s="26"/>
      <c r="J201" s="60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2.7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60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2.75" customHeight="1" x14ac:dyDescent="0.2">
      <c r="A203" s="26"/>
      <c r="B203" s="26"/>
      <c r="C203" s="26"/>
      <c r="D203" s="26"/>
      <c r="E203" s="26"/>
      <c r="F203" s="26"/>
      <c r="G203" s="26"/>
      <c r="H203" s="26"/>
      <c r="I203" s="26"/>
      <c r="J203" s="60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2.75" customHeight="1" x14ac:dyDescent="0.2">
      <c r="A204" s="26"/>
      <c r="B204" s="26"/>
      <c r="C204" s="26"/>
      <c r="D204" s="26"/>
      <c r="E204" s="26"/>
      <c r="F204" s="26"/>
      <c r="G204" s="26"/>
      <c r="H204" s="26"/>
      <c r="I204" s="26"/>
      <c r="J204" s="60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2.75" customHeight="1" x14ac:dyDescent="0.2">
      <c r="A205" s="26"/>
      <c r="B205" s="26"/>
      <c r="C205" s="26"/>
      <c r="D205" s="26"/>
      <c r="E205" s="26"/>
      <c r="F205" s="26"/>
      <c r="G205" s="26"/>
      <c r="H205" s="26"/>
      <c r="I205" s="26"/>
      <c r="J205" s="60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2.75" customHeight="1" x14ac:dyDescent="0.2">
      <c r="A206" s="26"/>
      <c r="B206" s="26"/>
      <c r="C206" s="26"/>
      <c r="D206" s="26"/>
      <c r="E206" s="26"/>
      <c r="F206" s="26"/>
      <c r="G206" s="26"/>
      <c r="H206" s="26"/>
      <c r="I206" s="26"/>
      <c r="J206" s="60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2.75" customHeight="1" x14ac:dyDescent="0.2">
      <c r="A207" s="26"/>
      <c r="B207" s="26"/>
      <c r="C207" s="26"/>
      <c r="D207" s="26"/>
      <c r="E207" s="26"/>
      <c r="F207" s="26"/>
      <c r="G207" s="26"/>
      <c r="H207" s="26"/>
      <c r="I207" s="26"/>
      <c r="J207" s="60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2.75" customHeight="1" x14ac:dyDescent="0.2">
      <c r="A208" s="26"/>
      <c r="B208" s="26"/>
      <c r="C208" s="26"/>
      <c r="D208" s="26"/>
      <c r="E208" s="26"/>
      <c r="F208" s="26"/>
      <c r="G208" s="26"/>
      <c r="H208" s="26"/>
      <c r="I208" s="26"/>
      <c r="J208" s="60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2.75" customHeight="1" x14ac:dyDescent="0.2">
      <c r="A209" s="26"/>
      <c r="B209" s="26"/>
      <c r="C209" s="26"/>
      <c r="D209" s="26"/>
      <c r="E209" s="26"/>
      <c r="F209" s="26"/>
      <c r="G209" s="26"/>
      <c r="H209" s="26"/>
      <c r="I209" s="26"/>
      <c r="J209" s="60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2.75" customHeight="1" x14ac:dyDescent="0.2">
      <c r="A210" s="26"/>
      <c r="B210" s="26"/>
      <c r="C210" s="26"/>
      <c r="D210" s="26"/>
      <c r="E210" s="26"/>
      <c r="F210" s="26"/>
      <c r="G210" s="26"/>
      <c r="H210" s="26"/>
      <c r="I210" s="26"/>
      <c r="J210" s="60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2.75" customHeight="1" x14ac:dyDescent="0.2">
      <c r="A211" s="26"/>
      <c r="B211" s="26"/>
      <c r="C211" s="26"/>
      <c r="D211" s="26"/>
      <c r="E211" s="26"/>
      <c r="F211" s="26"/>
      <c r="G211" s="26"/>
      <c r="H211" s="26"/>
      <c r="I211" s="26"/>
      <c r="J211" s="60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2.75" customHeight="1" x14ac:dyDescent="0.2">
      <c r="A212" s="26"/>
      <c r="B212" s="26"/>
      <c r="C212" s="26"/>
      <c r="D212" s="26"/>
      <c r="E212" s="26"/>
      <c r="F212" s="26"/>
      <c r="G212" s="26"/>
      <c r="H212" s="26"/>
      <c r="I212" s="26"/>
      <c r="J212" s="60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2.75" customHeight="1" x14ac:dyDescent="0.2">
      <c r="A213" s="26"/>
      <c r="B213" s="26"/>
      <c r="C213" s="26"/>
      <c r="D213" s="26"/>
      <c r="E213" s="26"/>
      <c r="F213" s="26"/>
      <c r="G213" s="26"/>
      <c r="H213" s="26"/>
      <c r="I213" s="26"/>
      <c r="J213" s="60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2.75" customHeight="1" x14ac:dyDescent="0.2">
      <c r="A214" s="26"/>
      <c r="B214" s="26"/>
      <c r="C214" s="26"/>
      <c r="D214" s="26"/>
      <c r="E214" s="26"/>
      <c r="F214" s="26"/>
      <c r="G214" s="26"/>
      <c r="H214" s="26"/>
      <c r="I214" s="26"/>
      <c r="J214" s="60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2.75" customHeight="1" x14ac:dyDescent="0.2">
      <c r="A215" s="26"/>
      <c r="B215" s="26"/>
      <c r="C215" s="26"/>
      <c r="D215" s="26"/>
      <c r="E215" s="26"/>
      <c r="F215" s="26"/>
      <c r="G215" s="26"/>
      <c r="H215" s="26"/>
      <c r="I215" s="26"/>
      <c r="J215" s="60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2.75" customHeight="1" x14ac:dyDescent="0.2">
      <c r="A216" s="26"/>
      <c r="B216" s="26"/>
      <c r="C216" s="26"/>
      <c r="D216" s="26"/>
      <c r="E216" s="26"/>
      <c r="F216" s="26"/>
      <c r="G216" s="26"/>
      <c r="H216" s="26"/>
      <c r="I216" s="26"/>
      <c r="J216" s="60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2.75" customHeight="1" x14ac:dyDescent="0.2">
      <c r="A217" s="26"/>
      <c r="B217" s="26"/>
      <c r="C217" s="26"/>
      <c r="D217" s="26"/>
      <c r="E217" s="26"/>
      <c r="F217" s="26"/>
      <c r="G217" s="26"/>
      <c r="H217" s="26"/>
      <c r="I217" s="26"/>
      <c r="J217" s="60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2.75" customHeight="1" x14ac:dyDescent="0.2">
      <c r="A218" s="26"/>
      <c r="B218" s="26"/>
      <c r="C218" s="26"/>
      <c r="D218" s="26"/>
      <c r="E218" s="26"/>
      <c r="F218" s="26"/>
      <c r="G218" s="26"/>
      <c r="H218" s="26"/>
      <c r="I218" s="26"/>
      <c r="J218" s="60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2.75" customHeight="1" x14ac:dyDescent="0.2">
      <c r="A219" s="26"/>
      <c r="B219" s="26"/>
      <c r="C219" s="26"/>
      <c r="D219" s="26"/>
      <c r="E219" s="26"/>
      <c r="F219" s="26"/>
      <c r="G219" s="26"/>
      <c r="H219" s="26"/>
      <c r="I219" s="26"/>
      <c r="J219" s="60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2.75" customHeight="1" x14ac:dyDescent="0.2">
      <c r="A220" s="26"/>
      <c r="B220" s="26"/>
      <c r="C220" s="26"/>
      <c r="D220" s="26"/>
      <c r="E220" s="26"/>
      <c r="F220" s="26"/>
      <c r="G220" s="26"/>
      <c r="H220" s="26"/>
      <c r="I220" s="26"/>
      <c r="J220" s="60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2.75" customHeight="1" x14ac:dyDescent="0.2">
      <c r="A221" s="26"/>
      <c r="B221" s="26"/>
      <c r="C221" s="26"/>
      <c r="D221" s="26"/>
      <c r="E221" s="26"/>
      <c r="F221" s="26"/>
      <c r="G221" s="26"/>
      <c r="H221" s="26"/>
      <c r="I221" s="26"/>
      <c r="J221" s="60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2.75" customHeight="1" x14ac:dyDescent="0.2">
      <c r="A222" s="26"/>
      <c r="B222" s="26"/>
      <c r="C222" s="26"/>
      <c r="D222" s="26"/>
      <c r="E222" s="26"/>
      <c r="F222" s="26"/>
      <c r="G222" s="26"/>
      <c r="H222" s="26"/>
      <c r="I222" s="26"/>
      <c r="J222" s="60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2.75" customHeight="1" x14ac:dyDescent="0.2">
      <c r="A223" s="26"/>
      <c r="B223" s="26"/>
      <c r="C223" s="26"/>
      <c r="D223" s="26"/>
      <c r="E223" s="26"/>
      <c r="F223" s="26"/>
      <c r="G223" s="26"/>
      <c r="H223" s="26"/>
      <c r="I223" s="26"/>
      <c r="J223" s="60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2.75" customHeight="1" x14ac:dyDescent="0.2">
      <c r="A224" s="26"/>
      <c r="B224" s="26"/>
      <c r="C224" s="26"/>
      <c r="D224" s="26"/>
      <c r="E224" s="26"/>
      <c r="F224" s="26"/>
      <c r="G224" s="26"/>
      <c r="H224" s="26"/>
      <c r="I224" s="26"/>
      <c r="J224" s="60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2.75" customHeight="1" x14ac:dyDescent="0.2">
      <c r="A225" s="26"/>
      <c r="B225" s="26"/>
      <c r="C225" s="26"/>
      <c r="D225" s="26"/>
      <c r="E225" s="26"/>
      <c r="F225" s="26"/>
      <c r="G225" s="26"/>
      <c r="H225" s="26"/>
      <c r="I225" s="26"/>
      <c r="J225" s="60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2.75" customHeight="1" x14ac:dyDescent="0.2">
      <c r="A226" s="26"/>
      <c r="B226" s="26"/>
      <c r="C226" s="26"/>
      <c r="D226" s="26"/>
      <c r="E226" s="26"/>
      <c r="F226" s="26"/>
      <c r="G226" s="26"/>
      <c r="H226" s="26"/>
      <c r="I226" s="26"/>
      <c r="J226" s="60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2.75" customHeight="1" x14ac:dyDescent="0.2">
      <c r="A227" s="26"/>
      <c r="B227" s="26"/>
      <c r="C227" s="26"/>
      <c r="D227" s="26"/>
      <c r="E227" s="26"/>
      <c r="F227" s="26"/>
      <c r="G227" s="26"/>
      <c r="H227" s="26"/>
      <c r="I227" s="26"/>
      <c r="J227" s="60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2.75" customHeight="1" x14ac:dyDescent="0.2">
      <c r="A228" s="26"/>
      <c r="B228" s="26"/>
      <c r="C228" s="26"/>
      <c r="D228" s="26"/>
      <c r="E228" s="26"/>
      <c r="F228" s="26"/>
      <c r="G228" s="26"/>
      <c r="H228" s="26"/>
      <c r="I228" s="26"/>
      <c r="J228" s="60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2.75" customHeight="1" x14ac:dyDescent="0.2">
      <c r="A229" s="26"/>
      <c r="B229" s="26"/>
      <c r="C229" s="26"/>
      <c r="D229" s="26"/>
      <c r="E229" s="26"/>
      <c r="F229" s="26"/>
      <c r="G229" s="26"/>
      <c r="H229" s="26"/>
      <c r="I229" s="26"/>
      <c r="J229" s="60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">
      <c r="A230" s="26"/>
      <c r="B230" s="26"/>
      <c r="C230" s="26"/>
      <c r="D230" s="26"/>
      <c r="E230" s="26"/>
      <c r="F230" s="26"/>
      <c r="G230" s="26"/>
      <c r="H230" s="26"/>
      <c r="I230" s="26"/>
      <c r="J230" s="60"/>
      <c r="K230" s="26"/>
      <c r="L230" s="26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</row>
    <row r="231" spans="1:27" ht="15.75" customHeight="1" x14ac:dyDescent="0.2">
      <c r="A231" s="26"/>
      <c r="B231" s="26"/>
      <c r="C231" s="26"/>
      <c r="D231" s="26"/>
      <c r="E231" s="26"/>
      <c r="F231" s="26"/>
      <c r="G231" s="26"/>
      <c r="H231" s="26"/>
      <c r="I231" s="26"/>
      <c r="J231" s="60"/>
      <c r="K231" s="26"/>
      <c r="L231" s="26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</row>
    <row r="232" spans="1:27" ht="15.75" customHeight="1" x14ac:dyDescent="0.2">
      <c r="A232" s="26"/>
      <c r="B232" s="26"/>
      <c r="C232" s="26"/>
      <c r="D232" s="26"/>
      <c r="E232" s="26"/>
      <c r="F232" s="26"/>
      <c r="G232" s="26"/>
      <c r="H232" s="26"/>
      <c r="I232" s="26"/>
      <c r="J232" s="60"/>
      <c r="K232" s="26"/>
      <c r="L232" s="26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</row>
    <row r="233" spans="1:27" ht="15.75" customHeight="1" x14ac:dyDescent="0.2">
      <c r="A233" s="26"/>
      <c r="B233" s="26"/>
      <c r="C233" s="26"/>
      <c r="D233" s="26"/>
      <c r="E233" s="26"/>
      <c r="F233" s="26"/>
      <c r="G233" s="26"/>
      <c r="H233" s="26"/>
      <c r="I233" s="26"/>
      <c r="J233" s="60"/>
      <c r="K233" s="26"/>
      <c r="L233" s="26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</row>
    <row r="234" spans="1:27" ht="15.7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3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</row>
    <row r="235" spans="1:27" ht="15.75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3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</row>
    <row r="236" spans="1:27" ht="15.75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3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</row>
    <row r="237" spans="1:27" ht="15.75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3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</row>
    <row r="238" spans="1:27" ht="15.75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3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</row>
    <row r="239" spans="1:27" ht="15.75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3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</row>
    <row r="240" spans="1:27" ht="15.75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3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</row>
    <row r="241" spans="1:27" ht="15.75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3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</row>
    <row r="242" spans="1:27" ht="15.7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3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</row>
    <row r="243" spans="1:27" ht="15.75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3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</row>
    <row r="244" spans="1:27" ht="15.75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3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</row>
    <row r="245" spans="1:27" ht="15.75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3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</row>
    <row r="246" spans="1:27" ht="15.75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3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</row>
    <row r="247" spans="1:27" ht="15.75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3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</row>
    <row r="248" spans="1:27" ht="15.75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3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</row>
    <row r="249" spans="1:27" ht="15.75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3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</row>
    <row r="250" spans="1:27" ht="15.7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3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</row>
    <row r="251" spans="1:27" ht="15.75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3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</row>
    <row r="252" spans="1:27" ht="15.75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3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</row>
    <row r="253" spans="1:27" ht="15.75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3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</row>
    <row r="254" spans="1:27" ht="15.75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3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</row>
    <row r="255" spans="1:27" ht="15.75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3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</row>
    <row r="256" spans="1:27" ht="15.75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3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</row>
    <row r="257" spans="1:27" ht="15.75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3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</row>
    <row r="258" spans="1:27" ht="15.7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3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</row>
    <row r="259" spans="1:27" ht="15.75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3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</row>
    <row r="260" spans="1:27" ht="15.75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3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</row>
    <row r="261" spans="1:27" ht="15.75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3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</row>
    <row r="262" spans="1:27" ht="15.75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3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</row>
    <row r="263" spans="1:27" ht="15.75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3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</row>
    <row r="264" spans="1:27" ht="15.75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3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</row>
    <row r="265" spans="1:27" ht="15.75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3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</row>
    <row r="266" spans="1:27" ht="15.75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3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</row>
    <row r="267" spans="1:27" ht="15.75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3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</row>
    <row r="268" spans="1:27" ht="15.75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3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</row>
    <row r="269" spans="1:27" ht="15.75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3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</row>
    <row r="270" spans="1:27" ht="15.75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3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</row>
    <row r="271" spans="1:27" ht="15.75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3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</row>
    <row r="272" spans="1:27" ht="15.75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3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</row>
    <row r="273" spans="1:27" ht="15.75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3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</row>
    <row r="274" spans="1:27" ht="15.75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3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</row>
    <row r="275" spans="1:27" ht="15.75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3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</row>
    <row r="276" spans="1:27" ht="15.75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3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</row>
    <row r="277" spans="1:27" ht="15.75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3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</row>
    <row r="278" spans="1:27" ht="15.75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3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</row>
    <row r="279" spans="1:27" ht="15.75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3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</row>
    <row r="280" spans="1:27" ht="15.75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3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</row>
    <row r="281" spans="1:27" ht="15.7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3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</row>
    <row r="282" spans="1:27" ht="15.7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3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</row>
    <row r="283" spans="1:27" ht="15.7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3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</row>
    <row r="284" spans="1:27" ht="15.7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3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</row>
    <row r="285" spans="1:27" ht="15.75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3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</row>
    <row r="286" spans="1:27" ht="15.75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3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</row>
    <row r="287" spans="1:27" ht="15.75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3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</row>
    <row r="288" spans="1:27" ht="15.75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3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</row>
    <row r="289" spans="1:27" ht="15.7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3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</row>
    <row r="290" spans="1:27" ht="15.7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3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</row>
    <row r="291" spans="1:27" ht="15.7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3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</row>
    <row r="292" spans="1:27" ht="15.7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3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</row>
    <row r="293" spans="1:27" ht="15.75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3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</row>
    <row r="294" spans="1:27" ht="15.75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3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</row>
    <row r="295" spans="1:27" ht="15.75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3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</row>
    <row r="296" spans="1:27" ht="15.75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3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</row>
    <row r="297" spans="1:27" ht="15.75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3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</row>
    <row r="298" spans="1:27" ht="15.75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3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</row>
    <row r="299" spans="1:27" ht="15.7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3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</row>
    <row r="300" spans="1:27" ht="15.7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3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</row>
    <row r="301" spans="1:27" ht="15.75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3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</row>
    <row r="302" spans="1:27" ht="15.75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3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</row>
    <row r="303" spans="1:27" ht="15.75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3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</row>
    <row r="304" spans="1:27" ht="15.75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3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</row>
    <row r="305" spans="1:27" ht="15.75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3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</row>
    <row r="306" spans="1:27" ht="15.75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3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</row>
    <row r="307" spans="1:27" ht="15.75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3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</row>
    <row r="308" spans="1:27" ht="15.75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3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</row>
    <row r="309" spans="1:27" ht="15.75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3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</row>
    <row r="310" spans="1:27" ht="15.75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3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</row>
    <row r="311" spans="1:27" ht="15.75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3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</row>
    <row r="312" spans="1:27" ht="15.75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3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</row>
    <row r="313" spans="1:27" ht="15.75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3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</row>
    <row r="314" spans="1:27" ht="15.75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3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</row>
    <row r="315" spans="1:27" ht="15.75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3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</row>
    <row r="316" spans="1:27" ht="15.75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3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</row>
    <row r="317" spans="1:27" ht="15.75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3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</row>
    <row r="318" spans="1:27" ht="15.75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3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</row>
    <row r="319" spans="1:27" ht="15.75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3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</row>
    <row r="320" spans="1:27" ht="15.75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3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</row>
    <row r="321" spans="1:27" ht="15.75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3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</row>
    <row r="322" spans="1:27" ht="15.75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3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</row>
    <row r="323" spans="1:27" ht="15.75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3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</row>
    <row r="324" spans="1:27" ht="15.75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3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</row>
    <row r="325" spans="1:27" ht="15.75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3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</row>
    <row r="326" spans="1:27" ht="15.75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3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</row>
    <row r="327" spans="1:27" ht="15.75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3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</row>
    <row r="328" spans="1:27" ht="15.75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3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</row>
    <row r="329" spans="1:27" ht="15.75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3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</row>
    <row r="330" spans="1:27" ht="15.75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3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</row>
    <row r="331" spans="1:27" ht="15.75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3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</row>
    <row r="332" spans="1:27" ht="15.75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3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</row>
    <row r="333" spans="1:27" ht="15.75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3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</row>
    <row r="334" spans="1:27" ht="15.75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3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</row>
    <row r="335" spans="1:27" ht="15.75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3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</row>
    <row r="336" spans="1:27" ht="15.75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3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</row>
    <row r="337" spans="1:27" ht="15.75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3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</row>
    <row r="338" spans="1:27" ht="15.75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3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</row>
    <row r="339" spans="1:27" ht="15.75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3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</row>
    <row r="340" spans="1:27" ht="15.75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3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</row>
    <row r="341" spans="1:27" ht="15.75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3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</row>
    <row r="342" spans="1:27" ht="15.75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3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</row>
    <row r="343" spans="1:27" ht="15.75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3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</row>
    <row r="344" spans="1:27" ht="15.75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3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</row>
    <row r="345" spans="1:27" ht="15.75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3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</row>
    <row r="346" spans="1:27" ht="15.75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3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</row>
    <row r="347" spans="1:27" ht="15.75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3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</row>
    <row r="348" spans="1:27" ht="15.75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3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</row>
    <row r="349" spans="1:27" ht="15.75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3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</row>
    <row r="350" spans="1:27" ht="15.75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3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</row>
    <row r="351" spans="1:27" ht="15.75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3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</row>
    <row r="352" spans="1:27" ht="15.75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3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</row>
    <row r="353" spans="1:27" ht="15.75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3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</row>
    <row r="354" spans="1:27" ht="15.75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3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</row>
    <row r="355" spans="1:27" ht="15.75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3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</row>
    <row r="356" spans="1:27" ht="15.75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3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</row>
    <row r="357" spans="1:27" ht="15.75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3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</row>
    <row r="358" spans="1:27" ht="15.75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3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</row>
    <row r="359" spans="1:27" ht="15.75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3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</row>
    <row r="360" spans="1:27" ht="15.75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3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</row>
    <row r="361" spans="1:27" ht="15.75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3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</row>
    <row r="362" spans="1:27" ht="15.75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3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</row>
    <row r="363" spans="1:27" ht="15.75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3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</row>
    <row r="364" spans="1:27" ht="15.75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3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</row>
    <row r="365" spans="1:27" ht="15.75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3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</row>
    <row r="366" spans="1:27" ht="15.75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3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</row>
    <row r="367" spans="1:27" ht="15.75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3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</row>
    <row r="368" spans="1:27" ht="15.75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3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</row>
    <row r="369" spans="1:27" ht="15.75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3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</row>
    <row r="370" spans="1:27" ht="15.75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3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</row>
    <row r="371" spans="1:27" ht="15.75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3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</row>
    <row r="372" spans="1:27" ht="15.75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3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</row>
    <row r="373" spans="1:27" ht="15.75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3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</row>
    <row r="374" spans="1:27" ht="15.75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3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</row>
    <row r="375" spans="1:27" ht="15.75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3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</row>
    <row r="376" spans="1:27" ht="15.75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3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</row>
    <row r="377" spans="1:27" ht="15.75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3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</row>
    <row r="378" spans="1:27" ht="15.75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3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</row>
    <row r="379" spans="1:27" ht="15.75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3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</row>
    <row r="380" spans="1:27" ht="15.75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3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</row>
    <row r="381" spans="1:27" ht="15.75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3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</row>
    <row r="382" spans="1:27" ht="15.75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3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</row>
    <row r="383" spans="1:27" ht="15.75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3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</row>
    <row r="384" spans="1:27" ht="15.75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3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</row>
    <row r="385" spans="1:27" ht="15.75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3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</row>
    <row r="386" spans="1:27" ht="15.75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3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</row>
    <row r="387" spans="1:27" ht="15.75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3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</row>
    <row r="388" spans="1:27" ht="15.75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3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</row>
    <row r="389" spans="1:27" ht="15.75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3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</row>
    <row r="390" spans="1:27" ht="15.75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3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</row>
    <row r="391" spans="1:27" ht="15.75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3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</row>
    <row r="392" spans="1:27" ht="15.75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3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</row>
    <row r="393" spans="1:27" ht="15.75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3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</row>
    <row r="394" spans="1:27" ht="15.75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3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</row>
    <row r="395" spans="1:27" ht="15.75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3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</row>
    <row r="396" spans="1:27" ht="15.75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3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</row>
    <row r="397" spans="1:27" ht="15.75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3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</row>
    <row r="398" spans="1:27" ht="15.75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3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</row>
    <row r="399" spans="1:27" ht="15.75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3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</row>
    <row r="400" spans="1:27" ht="15.75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3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</row>
    <row r="401" spans="1:27" ht="15.75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3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</row>
    <row r="402" spans="1:27" ht="15.75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3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</row>
    <row r="403" spans="1:27" ht="15.75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3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</row>
    <row r="404" spans="1:27" ht="15.75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3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</row>
    <row r="405" spans="1:27" ht="15.75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3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</row>
    <row r="406" spans="1:27" ht="15.75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3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</row>
    <row r="407" spans="1:27" ht="15.75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3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</row>
    <row r="408" spans="1:27" ht="15.75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3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</row>
    <row r="409" spans="1:27" ht="15.75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3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</row>
    <row r="410" spans="1:27" ht="15.75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3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</row>
    <row r="411" spans="1:27" ht="15.75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3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</row>
    <row r="412" spans="1:27" ht="15.75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3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</row>
    <row r="413" spans="1:27" ht="15.75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3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</row>
    <row r="414" spans="1:27" ht="15.75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3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</row>
    <row r="415" spans="1:27" ht="15.75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3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</row>
    <row r="416" spans="1:27" ht="15.75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3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</row>
    <row r="417" spans="1:27" ht="15.75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3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</row>
    <row r="418" spans="1:27" ht="15.75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3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</row>
    <row r="419" spans="1:27" ht="15.75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3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</row>
    <row r="420" spans="1:27" ht="15.75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3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</row>
    <row r="421" spans="1:27" ht="15.75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3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</row>
    <row r="422" spans="1:27" ht="15.75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3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</row>
    <row r="423" spans="1:27" ht="15.75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3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</row>
    <row r="424" spans="1:27" ht="15.75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3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</row>
    <row r="425" spans="1:27" ht="15.75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3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</row>
    <row r="426" spans="1:27" ht="15.75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3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</row>
    <row r="427" spans="1:27" ht="15.75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3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</row>
    <row r="428" spans="1:27" ht="15.75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3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</row>
    <row r="429" spans="1:27" ht="15.75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3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</row>
    <row r="430" spans="1:27" ht="15.75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3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</row>
    <row r="431" spans="1:27" ht="15.75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3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</row>
    <row r="432" spans="1:27" ht="15.75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3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</row>
    <row r="433" spans="1:27" ht="15.75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3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</row>
    <row r="434" spans="1:27" ht="15.75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3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</row>
    <row r="435" spans="1:27" ht="15.75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3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</row>
    <row r="436" spans="1:27" ht="15.75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3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</row>
    <row r="437" spans="1:27" ht="15.75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3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</row>
    <row r="438" spans="1:27" ht="15.75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3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</row>
    <row r="439" spans="1:27" ht="15.75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3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</row>
    <row r="440" spans="1:27" ht="15.75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3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</row>
    <row r="441" spans="1:27" ht="15.75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3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</row>
    <row r="442" spans="1:27" ht="15.75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3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</row>
    <row r="443" spans="1:27" ht="15.75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3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</row>
    <row r="444" spans="1:27" ht="15.75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3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</row>
    <row r="445" spans="1:27" ht="15.75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3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</row>
    <row r="446" spans="1:27" ht="15.75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3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</row>
    <row r="447" spans="1:27" ht="15.75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3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</row>
    <row r="448" spans="1:27" ht="15.75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3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</row>
    <row r="449" spans="1:27" ht="15.75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3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</row>
    <row r="450" spans="1:27" ht="15.75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3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</row>
    <row r="451" spans="1:27" ht="15.75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3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</row>
    <row r="452" spans="1:27" ht="15.75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3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</row>
    <row r="453" spans="1:27" ht="15.75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3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</row>
    <row r="454" spans="1:27" ht="15.75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3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</row>
    <row r="455" spans="1:27" ht="15.75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3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</row>
    <row r="456" spans="1:27" ht="15.75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3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</row>
    <row r="457" spans="1:27" ht="15.75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3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</row>
    <row r="458" spans="1:27" ht="15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3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</row>
    <row r="459" spans="1:27" ht="15.75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3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</row>
    <row r="460" spans="1:27" ht="15.75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3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</row>
    <row r="461" spans="1:27" ht="15.75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3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</row>
    <row r="462" spans="1:27" ht="15.75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3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</row>
    <row r="463" spans="1:27" ht="15.75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3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</row>
    <row r="464" spans="1:27" ht="15.75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3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</row>
    <row r="465" spans="1:27" ht="15.75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3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</row>
    <row r="466" spans="1:27" ht="15.75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3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</row>
    <row r="467" spans="1:27" ht="15.75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3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</row>
    <row r="468" spans="1:27" ht="15.75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3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</row>
    <row r="469" spans="1:27" ht="15.75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3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</row>
    <row r="470" spans="1:27" ht="15.75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3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</row>
    <row r="471" spans="1:27" ht="15.75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3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</row>
    <row r="472" spans="1:27" ht="15.75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3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</row>
    <row r="473" spans="1:27" ht="15.75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3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</row>
    <row r="474" spans="1:27" ht="15.75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3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</row>
    <row r="475" spans="1:27" ht="15.75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3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</row>
    <row r="476" spans="1:27" ht="15.75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3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</row>
    <row r="477" spans="1:27" ht="15.75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3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</row>
    <row r="478" spans="1:27" ht="15.75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3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</row>
    <row r="479" spans="1:27" ht="15.75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3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</row>
    <row r="480" spans="1:27" ht="15.75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3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</row>
    <row r="481" spans="1:27" ht="15.75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3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</row>
    <row r="482" spans="1:27" ht="15.75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3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</row>
    <row r="483" spans="1:27" ht="15.75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3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</row>
    <row r="484" spans="1:27" ht="15.75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3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</row>
    <row r="485" spans="1:27" ht="15.75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3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</row>
    <row r="486" spans="1:27" ht="15.75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3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</row>
    <row r="487" spans="1:27" ht="15.75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3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</row>
    <row r="488" spans="1:27" ht="15.75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3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</row>
    <row r="489" spans="1:27" ht="15.75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3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</row>
    <row r="490" spans="1:27" ht="15.75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3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</row>
    <row r="491" spans="1:27" ht="15.75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3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</row>
    <row r="492" spans="1:27" ht="15.75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3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</row>
    <row r="493" spans="1:27" ht="15.75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3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</row>
    <row r="494" spans="1:27" ht="15.75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3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</row>
    <row r="495" spans="1:27" ht="15.75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3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</row>
    <row r="496" spans="1:27" ht="15.75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3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</row>
    <row r="497" spans="1:27" ht="15.75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3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</row>
    <row r="498" spans="1:27" ht="15.75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3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</row>
    <row r="499" spans="1:27" ht="15.75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3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</row>
    <row r="500" spans="1:27" ht="15.75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3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</row>
    <row r="501" spans="1:27" ht="15.75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3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</row>
    <row r="502" spans="1:27" ht="15.75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3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</row>
    <row r="503" spans="1:27" ht="15.75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3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</row>
    <row r="504" spans="1:27" ht="15.75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3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</row>
    <row r="505" spans="1:27" ht="15.75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3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</row>
    <row r="506" spans="1:27" ht="15.75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3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</row>
    <row r="507" spans="1:27" ht="15.75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3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</row>
    <row r="508" spans="1:27" ht="15.75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3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</row>
    <row r="509" spans="1:27" ht="15.75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3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</row>
    <row r="510" spans="1:27" ht="15.75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3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</row>
    <row r="511" spans="1:27" ht="15.75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3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</row>
    <row r="512" spans="1:27" ht="15.75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3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</row>
    <row r="513" spans="1:27" ht="15.75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3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</row>
    <row r="514" spans="1:27" ht="15.75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3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</row>
    <row r="515" spans="1:27" ht="15.75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3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</row>
    <row r="516" spans="1:27" ht="15.75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3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</row>
    <row r="517" spans="1:27" ht="15.75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3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</row>
    <row r="518" spans="1:27" ht="15.75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3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</row>
    <row r="519" spans="1:27" ht="15.75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3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</row>
    <row r="520" spans="1:27" ht="15.75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3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</row>
    <row r="521" spans="1:27" ht="15.75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3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</row>
    <row r="522" spans="1:27" ht="15.75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3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</row>
    <row r="523" spans="1:27" ht="15.75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3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</row>
    <row r="524" spans="1:27" ht="15.75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3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</row>
    <row r="525" spans="1:27" ht="15.75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3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</row>
    <row r="526" spans="1:27" ht="15.75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3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</row>
    <row r="527" spans="1:27" ht="15.75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3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</row>
    <row r="528" spans="1:27" ht="15.75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3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</row>
    <row r="529" spans="1:27" ht="15.75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3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</row>
    <row r="530" spans="1:27" ht="15.75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3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</row>
    <row r="531" spans="1:27" ht="15.75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3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</row>
    <row r="532" spans="1:27" ht="15.75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3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</row>
    <row r="533" spans="1:27" ht="15.75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3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</row>
    <row r="534" spans="1:27" ht="15.75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3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</row>
    <row r="535" spans="1:27" ht="15.75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3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</row>
    <row r="536" spans="1:27" ht="15.75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3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</row>
    <row r="537" spans="1:27" ht="15.75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3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</row>
    <row r="538" spans="1:27" ht="15.75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3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</row>
    <row r="539" spans="1:27" ht="15.75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3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</row>
    <row r="540" spans="1:27" ht="15.75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3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</row>
    <row r="541" spans="1:27" ht="15.75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3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</row>
    <row r="542" spans="1:27" ht="15.75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3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</row>
    <row r="543" spans="1:27" ht="15.75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3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</row>
    <row r="544" spans="1:27" ht="15.75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3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</row>
    <row r="545" spans="1:27" ht="15.75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3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</row>
    <row r="546" spans="1:27" ht="15.75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3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</row>
    <row r="547" spans="1:27" ht="15.75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3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</row>
    <row r="548" spans="1:27" ht="15.75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3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</row>
    <row r="549" spans="1:27" ht="15.75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3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</row>
    <row r="550" spans="1:27" ht="15.75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3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</row>
    <row r="551" spans="1:27" ht="15.75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3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</row>
    <row r="552" spans="1:27" ht="15.75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3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</row>
    <row r="553" spans="1:27" ht="15.75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3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</row>
    <row r="554" spans="1:27" ht="15.75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3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</row>
    <row r="555" spans="1:27" ht="15.75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3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</row>
    <row r="556" spans="1:27" ht="15.75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3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</row>
    <row r="557" spans="1:27" ht="15.75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3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</row>
    <row r="558" spans="1:27" ht="15.75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3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</row>
    <row r="559" spans="1:27" ht="15.75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3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</row>
    <row r="560" spans="1:27" ht="15.75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3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</row>
    <row r="561" spans="1:27" ht="15.75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3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</row>
    <row r="562" spans="1:27" ht="15.75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3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</row>
    <row r="563" spans="1:27" ht="15.75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3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</row>
    <row r="564" spans="1:27" ht="15.75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3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</row>
    <row r="565" spans="1:27" ht="15.75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3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</row>
    <row r="566" spans="1:27" ht="15.75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3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</row>
    <row r="567" spans="1:27" ht="15.75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3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</row>
    <row r="568" spans="1:27" ht="15.75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3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</row>
    <row r="569" spans="1:27" ht="15.75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3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</row>
    <row r="570" spans="1:27" ht="15.75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3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</row>
    <row r="571" spans="1:27" ht="15.75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3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</row>
    <row r="572" spans="1:27" ht="15.75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3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</row>
    <row r="573" spans="1:27" ht="15.75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3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</row>
    <row r="574" spans="1:27" ht="15.75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3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</row>
    <row r="575" spans="1:27" ht="15.75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3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</row>
    <row r="576" spans="1:27" ht="15.75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3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</row>
    <row r="577" spans="1:27" ht="15.75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3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</row>
    <row r="578" spans="1:27" ht="15.75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3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</row>
    <row r="579" spans="1:27" ht="15.75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3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</row>
    <row r="580" spans="1:27" ht="15.75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3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</row>
    <row r="581" spans="1:27" ht="15.75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3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</row>
    <row r="582" spans="1:27" ht="15.75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3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</row>
    <row r="583" spans="1:27" ht="15.75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3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</row>
    <row r="584" spans="1:27" ht="15.75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3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</row>
    <row r="585" spans="1:27" ht="15.75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3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</row>
    <row r="586" spans="1:27" ht="15.75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3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</row>
    <row r="587" spans="1:27" ht="15.75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3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</row>
    <row r="588" spans="1:27" ht="15.75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3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</row>
    <row r="589" spans="1:27" ht="15.75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3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</row>
    <row r="590" spans="1:27" ht="15.75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3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</row>
    <row r="591" spans="1:27" ht="15.75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3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</row>
    <row r="592" spans="1:27" ht="15.75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3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</row>
    <row r="593" spans="1:27" ht="15.75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3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</row>
    <row r="594" spans="1:27" ht="15.75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3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</row>
    <row r="595" spans="1:27" ht="15.75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3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</row>
    <row r="596" spans="1:27" ht="15.75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3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</row>
    <row r="597" spans="1:27" ht="15.75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3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</row>
    <row r="598" spans="1:27" ht="15.75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3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</row>
    <row r="599" spans="1:27" ht="15.75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3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</row>
    <row r="600" spans="1:27" ht="15.75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3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</row>
    <row r="601" spans="1:27" ht="15.75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3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</row>
    <row r="602" spans="1:27" ht="15.75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3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</row>
    <row r="603" spans="1:27" ht="15.75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3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</row>
    <row r="604" spans="1:27" ht="15.75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3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</row>
    <row r="605" spans="1:27" ht="15.75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3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</row>
    <row r="606" spans="1:27" ht="15.75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3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</row>
    <row r="607" spans="1:27" ht="15.75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3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</row>
    <row r="608" spans="1:27" ht="15.75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3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</row>
    <row r="609" spans="1:27" ht="15.75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3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</row>
    <row r="610" spans="1:27" ht="15.75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3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</row>
    <row r="611" spans="1:27" ht="15.75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3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</row>
    <row r="612" spans="1:27" ht="15.75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3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</row>
    <row r="613" spans="1:27" ht="15.75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3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</row>
    <row r="614" spans="1:27" ht="15.75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3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</row>
    <row r="615" spans="1:27" ht="15.75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3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</row>
    <row r="616" spans="1:27" ht="15.75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3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</row>
    <row r="617" spans="1:27" ht="15.75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3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</row>
    <row r="618" spans="1:27" ht="15.75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3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</row>
    <row r="619" spans="1:27" ht="15.75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3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</row>
    <row r="620" spans="1:27" ht="15.75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3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</row>
    <row r="621" spans="1:27" ht="15.75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3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</row>
    <row r="622" spans="1:27" ht="15.75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3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</row>
    <row r="623" spans="1:27" ht="15.75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3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</row>
    <row r="624" spans="1:27" ht="15.75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3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</row>
    <row r="625" spans="1:27" ht="15.75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3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</row>
    <row r="626" spans="1:27" ht="15.75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3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</row>
    <row r="627" spans="1:27" ht="15.75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3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</row>
    <row r="628" spans="1:27" ht="15.75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3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</row>
    <row r="629" spans="1:27" ht="15.75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3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</row>
    <row r="630" spans="1:27" ht="15.75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3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</row>
    <row r="631" spans="1:27" ht="15.75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3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</row>
    <row r="632" spans="1:27" ht="15.75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3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</row>
    <row r="633" spans="1:27" ht="15.75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3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</row>
    <row r="634" spans="1:27" ht="15.75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3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</row>
    <row r="635" spans="1:27" ht="15.75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3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</row>
    <row r="636" spans="1:27" ht="15.75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3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</row>
    <row r="637" spans="1:27" ht="15.75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3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</row>
    <row r="638" spans="1:27" ht="15.75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3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</row>
    <row r="639" spans="1:27" ht="15.75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3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</row>
    <row r="640" spans="1:27" ht="15.75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3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</row>
    <row r="641" spans="1:27" ht="15.75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3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</row>
    <row r="642" spans="1:27" ht="15.75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3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</row>
    <row r="643" spans="1:27" ht="15.75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3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</row>
    <row r="644" spans="1:27" ht="15.75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3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</row>
    <row r="645" spans="1:27" ht="15.75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3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</row>
    <row r="646" spans="1:27" ht="15.75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3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</row>
    <row r="647" spans="1:27" ht="15.75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3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</row>
    <row r="648" spans="1:27" ht="15.75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3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</row>
    <row r="649" spans="1:27" ht="15.75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3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</row>
    <row r="650" spans="1:27" ht="15.75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3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</row>
    <row r="651" spans="1:27" ht="15.75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3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</row>
    <row r="652" spans="1:27" ht="15.75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3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</row>
    <row r="653" spans="1:27" ht="15.75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3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</row>
    <row r="654" spans="1:27" ht="15.75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3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</row>
    <row r="655" spans="1:27" ht="15.75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3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</row>
    <row r="656" spans="1:27" ht="15.75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3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</row>
    <row r="657" spans="1:27" ht="15.75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3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</row>
    <row r="658" spans="1:27" ht="15.75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3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</row>
    <row r="659" spans="1:27" ht="15.75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3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</row>
    <row r="660" spans="1:27" ht="15.75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3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</row>
    <row r="661" spans="1:27" ht="15.75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3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</row>
    <row r="662" spans="1:27" ht="15.75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3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</row>
    <row r="663" spans="1:27" ht="15.75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3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</row>
    <row r="664" spans="1:27" ht="15.75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3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</row>
    <row r="665" spans="1:27" ht="15.75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3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</row>
    <row r="666" spans="1:27" ht="15.75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3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</row>
    <row r="667" spans="1:27" ht="15.75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3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</row>
    <row r="668" spans="1:27" ht="15.75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3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</row>
    <row r="669" spans="1:27" ht="15.75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3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</row>
    <row r="670" spans="1:27" ht="15.75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3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</row>
    <row r="671" spans="1:27" ht="15.75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3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</row>
    <row r="672" spans="1:27" ht="15.75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3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</row>
    <row r="673" spans="1:27" ht="15.75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3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</row>
    <row r="674" spans="1:27" ht="15.75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3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</row>
    <row r="675" spans="1:27" ht="15.75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3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</row>
    <row r="676" spans="1:27" ht="15.75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3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</row>
    <row r="677" spans="1:27" ht="15.75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3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</row>
    <row r="678" spans="1:27" ht="15.75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3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</row>
    <row r="679" spans="1:27" ht="15.75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3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</row>
    <row r="680" spans="1:27" ht="15.75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3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</row>
    <row r="681" spans="1:27" ht="15.75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3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</row>
    <row r="682" spans="1:27" ht="15.75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3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</row>
    <row r="683" spans="1:27" ht="15.75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3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</row>
    <row r="684" spans="1:27" ht="15.75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3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</row>
    <row r="685" spans="1:27" ht="15.75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3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</row>
    <row r="686" spans="1:27" ht="15.75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3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</row>
    <row r="687" spans="1:27" ht="15.75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3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</row>
    <row r="688" spans="1:27" ht="15.75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3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</row>
    <row r="689" spans="1:27" ht="15.75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3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</row>
    <row r="690" spans="1:27" ht="15.75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3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</row>
    <row r="691" spans="1:27" ht="15.75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3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</row>
    <row r="692" spans="1:27" ht="15.75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3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</row>
    <row r="693" spans="1:27" ht="15.75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3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</row>
    <row r="694" spans="1:27" ht="15.75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3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</row>
    <row r="695" spans="1:27" ht="15.75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3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</row>
    <row r="696" spans="1:27" ht="15.75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3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</row>
    <row r="697" spans="1:27" ht="15.75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3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</row>
    <row r="698" spans="1:27" ht="15.75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3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</row>
    <row r="699" spans="1:27" ht="15.75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3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</row>
    <row r="700" spans="1:27" ht="15.75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3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</row>
    <row r="701" spans="1:27" ht="15.75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3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</row>
    <row r="702" spans="1:27" ht="15.75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3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</row>
    <row r="703" spans="1:27" ht="15.75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3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</row>
    <row r="704" spans="1:27" ht="15.75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3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</row>
    <row r="705" spans="1:27" ht="15.75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3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</row>
    <row r="706" spans="1:27" ht="15.75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3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</row>
    <row r="707" spans="1:27" ht="15.75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3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</row>
    <row r="708" spans="1:27" ht="15.75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3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</row>
    <row r="709" spans="1:27" ht="15.75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3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</row>
    <row r="710" spans="1:27" ht="15.75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3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</row>
    <row r="711" spans="1:27" ht="15.75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3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</row>
    <row r="712" spans="1:27" ht="15.75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3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</row>
    <row r="713" spans="1:27" ht="15.75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3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</row>
    <row r="714" spans="1:27" ht="15.75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3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</row>
    <row r="715" spans="1:27" ht="15.75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3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</row>
    <row r="716" spans="1:27" ht="15.75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3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</row>
    <row r="717" spans="1:27" ht="15.75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3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</row>
    <row r="718" spans="1:27" ht="15.75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3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</row>
    <row r="719" spans="1:27" ht="15.75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3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</row>
    <row r="720" spans="1:27" ht="15.75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3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</row>
    <row r="721" spans="1:27" ht="15.75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3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</row>
    <row r="722" spans="1:27" ht="15.75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3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</row>
    <row r="723" spans="1:27" ht="15.75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3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</row>
    <row r="724" spans="1:27" ht="15.75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3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</row>
    <row r="725" spans="1:27" ht="15.75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3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</row>
    <row r="726" spans="1:27" ht="15.75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3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</row>
    <row r="727" spans="1:27" ht="15.75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3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</row>
    <row r="728" spans="1:27" ht="15.75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3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</row>
    <row r="729" spans="1:27" ht="15.75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3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</row>
    <row r="730" spans="1:27" ht="15.75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3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</row>
    <row r="731" spans="1:27" ht="15.75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3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</row>
    <row r="732" spans="1:27" ht="15.75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3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</row>
    <row r="733" spans="1:27" ht="15.75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3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</row>
    <row r="734" spans="1:27" ht="15.75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3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</row>
    <row r="735" spans="1:27" ht="15.75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3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</row>
    <row r="736" spans="1:27" ht="15.75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3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</row>
    <row r="737" spans="1:27" ht="15.75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3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</row>
    <row r="738" spans="1:27" ht="15.75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3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</row>
    <row r="739" spans="1:27" ht="15.75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3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</row>
    <row r="740" spans="1:27" ht="15.75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3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</row>
    <row r="741" spans="1:27" ht="15.75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3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</row>
    <row r="742" spans="1:27" ht="15.75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3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</row>
    <row r="743" spans="1:27" ht="15.75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3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</row>
    <row r="744" spans="1:27" ht="15.75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3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</row>
    <row r="745" spans="1:27" ht="15.75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3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</row>
    <row r="746" spans="1:27" ht="15.75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3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</row>
    <row r="747" spans="1:27" ht="15.75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3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</row>
    <row r="748" spans="1:27" ht="15.75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3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</row>
    <row r="749" spans="1:27" ht="15.75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3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</row>
    <row r="750" spans="1:27" ht="15.75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3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</row>
    <row r="751" spans="1:27" ht="15.75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3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</row>
    <row r="752" spans="1:27" ht="15.75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3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</row>
    <row r="753" spans="1:27" ht="15.75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3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</row>
    <row r="754" spans="1:27" ht="15.75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3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</row>
    <row r="755" spans="1:27" ht="15.75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3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</row>
    <row r="756" spans="1:27" ht="15.75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3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</row>
    <row r="757" spans="1:27" ht="15.75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3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</row>
    <row r="758" spans="1:27" ht="15.75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3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</row>
    <row r="759" spans="1:27" ht="15.75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3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</row>
    <row r="760" spans="1:27" ht="15.75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3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</row>
    <row r="761" spans="1:27" ht="15.75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3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</row>
    <row r="762" spans="1:27" ht="15.75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3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</row>
    <row r="763" spans="1:27" ht="15.75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3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</row>
    <row r="764" spans="1:27" ht="15.75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3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</row>
    <row r="765" spans="1:27" ht="15.75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3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</row>
    <row r="766" spans="1:27" ht="15.75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3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</row>
    <row r="767" spans="1:27" ht="15.75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3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</row>
    <row r="768" spans="1:27" ht="15.75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3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</row>
    <row r="769" spans="1:27" ht="15.75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3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</row>
    <row r="770" spans="1:27" ht="15.75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3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</row>
    <row r="771" spans="1:27" ht="15.75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3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</row>
    <row r="772" spans="1:27" ht="15.75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3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</row>
    <row r="773" spans="1:27" ht="15.75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3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</row>
    <row r="774" spans="1:27" ht="15.75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3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</row>
    <row r="775" spans="1:27" ht="15.75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3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</row>
    <row r="776" spans="1:27" ht="15.75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3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</row>
    <row r="777" spans="1:27" ht="15.75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3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</row>
    <row r="778" spans="1:27" ht="15.75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3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</row>
    <row r="779" spans="1:27" ht="15.75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3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</row>
    <row r="780" spans="1:27" ht="15.75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3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</row>
    <row r="781" spans="1:27" ht="15.75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3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</row>
    <row r="782" spans="1:27" ht="15.75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3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</row>
    <row r="783" spans="1:27" ht="15.75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3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</row>
    <row r="784" spans="1:27" ht="15.75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3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</row>
    <row r="785" spans="1:27" ht="15.75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3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</row>
    <row r="786" spans="1:27" ht="15.75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3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</row>
    <row r="787" spans="1:27" ht="15.75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3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</row>
    <row r="788" spans="1:27" ht="15.75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3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</row>
    <row r="789" spans="1:27" ht="15.75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3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</row>
    <row r="790" spans="1:27" ht="15.75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3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</row>
    <row r="791" spans="1:27" ht="15.75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3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</row>
    <row r="792" spans="1:27" ht="15.75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3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</row>
    <row r="793" spans="1:27" ht="15.75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3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</row>
    <row r="794" spans="1:27" ht="15.75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3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</row>
    <row r="795" spans="1:27" ht="15.75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3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</row>
    <row r="796" spans="1:27" ht="15.75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3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</row>
    <row r="797" spans="1:27" ht="15.75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3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</row>
    <row r="798" spans="1:27" ht="15.75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3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</row>
    <row r="799" spans="1:27" ht="15.75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3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</row>
    <row r="800" spans="1:27" ht="15.75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3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</row>
    <row r="801" spans="1:27" ht="15.75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3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</row>
    <row r="802" spans="1:27" ht="15.75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3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</row>
    <row r="803" spans="1:27" ht="15.75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3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</row>
    <row r="804" spans="1:27" ht="15.75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3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</row>
    <row r="805" spans="1:27" ht="15.75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3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</row>
    <row r="806" spans="1:27" ht="15.75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3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</row>
    <row r="807" spans="1:27" ht="15.75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3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</row>
    <row r="808" spans="1:27" ht="15.75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3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</row>
    <row r="809" spans="1:27" ht="15.75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3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</row>
    <row r="810" spans="1:27" ht="15.75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3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</row>
    <row r="811" spans="1:27" ht="15.75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3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</row>
    <row r="812" spans="1:27" ht="15.75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3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</row>
    <row r="813" spans="1:27" ht="15.75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3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</row>
    <row r="814" spans="1:27" ht="15.75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3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</row>
    <row r="815" spans="1:27" ht="15.75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3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</row>
    <row r="816" spans="1:27" ht="15.75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3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</row>
    <row r="817" spans="1:27" ht="15.75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3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</row>
    <row r="818" spans="1:27" ht="15.75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3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</row>
    <row r="819" spans="1:27" ht="15.75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3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</row>
    <row r="820" spans="1:27" ht="15.75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3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</row>
    <row r="821" spans="1:27" ht="15.75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3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</row>
    <row r="822" spans="1:27" ht="15.75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3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</row>
    <row r="823" spans="1:27" ht="15.75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3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</row>
    <row r="824" spans="1:27" ht="15.75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3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</row>
    <row r="825" spans="1:27" ht="15.75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3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</row>
    <row r="826" spans="1:27" ht="15.75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3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</row>
    <row r="827" spans="1:27" ht="15.75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3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</row>
    <row r="828" spans="1:27" ht="15.75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3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</row>
    <row r="829" spans="1:27" ht="15.75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3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</row>
    <row r="830" spans="1:27" ht="15.75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3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</row>
    <row r="831" spans="1:27" ht="15.75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3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</row>
    <row r="832" spans="1:27" ht="15.75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3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</row>
    <row r="833" spans="1:27" ht="15.75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3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</row>
    <row r="834" spans="1:27" ht="15.75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3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</row>
    <row r="835" spans="1:27" ht="15.75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3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</row>
    <row r="836" spans="1:27" ht="15.75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3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</row>
    <row r="837" spans="1:27" ht="15.75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3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</row>
    <row r="838" spans="1:27" ht="15.75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3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</row>
    <row r="839" spans="1:27" ht="15.75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3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</row>
    <row r="840" spans="1:27" ht="15.75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3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</row>
    <row r="841" spans="1:27" ht="15.75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3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</row>
    <row r="842" spans="1:27" ht="15.75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3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</row>
    <row r="843" spans="1:27" ht="15.75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3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</row>
    <row r="844" spans="1:27" ht="15.75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3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</row>
    <row r="845" spans="1:27" ht="15.75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3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</row>
    <row r="846" spans="1:27" ht="15.75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3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</row>
    <row r="847" spans="1:27" ht="15.75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3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</row>
    <row r="848" spans="1:27" ht="15.75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3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</row>
    <row r="849" spans="1:27" ht="15.75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3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</row>
    <row r="850" spans="1:27" ht="15.75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3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</row>
    <row r="851" spans="1:27" ht="15.75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3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</row>
    <row r="852" spans="1:27" ht="15.75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3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</row>
    <row r="853" spans="1:27" ht="15.75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3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</row>
    <row r="854" spans="1:27" ht="15.75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3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</row>
    <row r="855" spans="1:27" ht="15.75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3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</row>
    <row r="856" spans="1:27" ht="15.75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3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</row>
    <row r="857" spans="1:27" ht="15.75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3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</row>
    <row r="858" spans="1:27" ht="15.75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3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</row>
    <row r="859" spans="1:27" ht="15.75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3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</row>
    <row r="860" spans="1:27" ht="15.75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3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</row>
    <row r="861" spans="1:27" ht="15.75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3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</row>
    <row r="862" spans="1:27" ht="15.75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3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</row>
    <row r="863" spans="1:27" ht="15.75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3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</row>
    <row r="864" spans="1:27" ht="15.75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3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</row>
    <row r="865" spans="1:27" ht="15.75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3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</row>
    <row r="866" spans="1:27" ht="15.75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3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</row>
    <row r="867" spans="1:27" ht="15.75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3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</row>
    <row r="868" spans="1:27" ht="15.75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3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</row>
    <row r="869" spans="1:27" ht="15.75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3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</row>
    <row r="870" spans="1:27" ht="15.75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3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</row>
    <row r="871" spans="1:27" ht="15.75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3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</row>
    <row r="872" spans="1:27" ht="15.75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3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</row>
    <row r="873" spans="1:27" ht="15.75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3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</row>
    <row r="874" spans="1:27" ht="15.75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3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</row>
    <row r="875" spans="1:27" ht="15.75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3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</row>
    <row r="876" spans="1:27" ht="15.75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3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</row>
    <row r="877" spans="1:27" ht="15.75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3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</row>
    <row r="878" spans="1:27" ht="15.75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3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</row>
    <row r="879" spans="1:27" ht="15.75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3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</row>
    <row r="880" spans="1:27" ht="15.75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3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</row>
    <row r="881" spans="1:27" ht="15.75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3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</row>
    <row r="882" spans="1:27" ht="15.75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3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</row>
    <row r="883" spans="1:27" ht="15.75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3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</row>
    <row r="884" spans="1:27" ht="15.75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3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</row>
    <row r="885" spans="1:27" ht="15.75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3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</row>
    <row r="886" spans="1:27" ht="15.75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3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</row>
    <row r="887" spans="1:27" ht="15.75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3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</row>
    <row r="888" spans="1:27" ht="15.75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3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</row>
    <row r="889" spans="1:27" ht="15.75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3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</row>
    <row r="890" spans="1:27" ht="15.75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3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</row>
    <row r="891" spans="1:27" ht="15.75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3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</row>
    <row r="892" spans="1:27" ht="15.75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3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</row>
    <row r="893" spans="1:27" ht="15.75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3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</row>
    <row r="894" spans="1:27" ht="15.75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3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</row>
    <row r="895" spans="1:27" ht="15.75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3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</row>
    <row r="896" spans="1:27" ht="15.75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3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</row>
    <row r="897" spans="1:27" ht="15.75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3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</row>
    <row r="898" spans="1:27" ht="15.75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3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</row>
    <row r="899" spans="1:27" ht="15.75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3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</row>
    <row r="900" spans="1:27" ht="15.75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3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</row>
    <row r="901" spans="1:27" ht="15.75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3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</row>
    <row r="902" spans="1:27" ht="15.75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3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</row>
    <row r="903" spans="1:27" ht="15.75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3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</row>
    <row r="904" spans="1:27" ht="15.75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3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</row>
    <row r="905" spans="1:27" ht="15.75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3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</row>
    <row r="906" spans="1:27" ht="15.75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3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</row>
    <row r="907" spans="1:27" ht="15.75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3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</row>
    <row r="908" spans="1:27" ht="15.75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3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</row>
    <row r="909" spans="1:27" ht="15.75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3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</row>
    <row r="910" spans="1:27" ht="15.75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3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</row>
    <row r="911" spans="1:27" ht="15.75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3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</row>
    <row r="912" spans="1:27" ht="15.75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3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</row>
    <row r="913" spans="1:27" ht="15.75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3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</row>
    <row r="914" spans="1:27" ht="15.75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3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</row>
    <row r="915" spans="1:27" ht="15.75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3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</row>
    <row r="916" spans="1:27" ht="15.75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3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</row>
    <row r="917" spans="1:27" ht="15.75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3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</row>
    <row r="918" spans="1:27" ht="15.75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3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</row>
    <row r="919" spans="1:27" ht="15.75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3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</row>
    <row r="920" spans="1:27" ht="15.75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3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</row>
    <row r="921" spans="1:27" ht="15.75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3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</row>
    <row r="922" spans="1:27" ht="15.75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3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</row>
    <row r="923" spans="1:27" ht="15.75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3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</row>
    <row r="924" spans="1:27" ht="15.75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3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</row>
    <row r="925" spans="1:27" ht="15.75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3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</row>
    <row r="926" spans="1:27" ht="15.75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3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</row>
    <row r="927" spans="1:27" ht="15.75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3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</row>
    <row r="928" spans="1:27" ht="15.75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3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</row>
    <row r="929" spans="1:27" ht="15.75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3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</row>
    <row r="930" spans="1:27" ht="15.75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3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</row>
    <row r="931" spans="1:27" ht="15.75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3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</row>
    <row r="932" spans="1:27" ht="15.75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3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</row>
    <row r="933" spans="1:27" ht="15.75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3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</row>
    <row r="934" spans="1:27" ht="15.75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3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</row>
    <row r="935" spans="1:27" ht="15.75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3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</row>
    <row r="936" spans="1:27" ht="15.75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3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</row>
    <row r="937" spans="1:27" ht="15.75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3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</row>
    <row r="938" spans="1:27" ht="15.75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3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</row>
    <row r="939" spans="1:27" ht="15.75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3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</row>
    <row r="940" spans="1:27" ht="15.75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3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</row>
    <row r="941" spans="1:27" ht="15.75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3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</row>
    <row r="942" spans="1:27" ht="15.75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3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</row>
    <row r="943" spans="1:27" ht="15.75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3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</row>
    <row r="944" spans="1:27" ht="15.75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3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</row>
    <row r="945" spans="1:27" ht="15.75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3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</row>
    <row r="946" spans="1:27" ht="15.75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3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</row>
    <row r="947" spans="1:27" ht="15.75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3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</row>
    <row r="948" spans="1:27" ht="15.75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3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</row>
    <row r="949" spans="1:27" ht="15.75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3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</row>
    <row r="950" spans="1:27" ht="15.75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3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</row>
    <row r="951" spans="1:27" ht="15.75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3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</row>
    <row r="952" spans="1:27" ht="15.75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3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</row>
    <row r="953" spans="1:27" ht="15.75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3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</row>
    <row r="954" spans="1:27" ht="15.75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3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</row>
    <row r="955" spans="1:27" ht="15.75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3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</row>
    <row r="956" spans="1:27" ht="15.75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3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</row>
    <row r="957" spans="1:27" ht="15.75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3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</row>
    <row r="958" spans="1:27" ht="15.75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3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</row>
    <row r="959" spans="1:27" ht="15.75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3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</row>
    <row r="960" spans="1:27" ht="15.75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3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</row>
    <row r="961" spans="1:27" ht="15.75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3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</row>
    <row r="962" spans="1:27" ht="15.75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3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</row>
    <row r="963" spans="1:27" ht="15.75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3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</row>
    <row r="964" spans="1:27" ht="15.75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3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</row>
    <row r="965" spans="1:27" ht="15.75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3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</row>
    <row r="966" spans="1:27" ht="15.75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3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</row>
    <row r="967" spans="1:27" ht="15.75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3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</row>
    <row r="968" spans="1:27" ht="15.75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3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</row>
    <row r="969" spans="1:27" ht="15.75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3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</row>
    <row r="970" spans="1:27" ht="15.75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3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</row>
    <row r="971" spans="1:27" ht="15.75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3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</row>
    <row r="972" spans="1:27" ht="15.75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3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</row>
    <row r="973" spans="1:27" ht="15.75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3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</row>
    <row r="974" spans="1:27" ht="15.75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3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</row>
    <row r="975" spans="1:27" ht="15.75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3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</row>
    <row r="976" spans="1:27" ht="15.75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3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</row>
    <row r="977" spans="1:27" ht="15.75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3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</row>
    <row r="978" spans="1:27" ht="15.75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3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</row>
    <row r="979" spans="1:27" ht="15.75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3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</row>
    <row r="980" spans="1:27" ht="15.75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3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</row>
    <row r="981" spans="1:27" ht="15.75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3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</row>
    <row r="982" spans="1:27" ht="15.75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3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</row>
    <row r="983" spans="1:27" ht="15.75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3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</row>
    <row r="984" spans="1:27" ht="15.75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3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</row>
    <row r="985" spans="1:27" ht="15.75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3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</row>
    <row r="986" spans="1:27" ht="15.75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3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</row>
    <row r="987" spans="1:27" ht="15.75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3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</row>
    <row r="988" spans="1:27" ht="15.75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3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</row>
    <row r="989" spans="1:27" ht="15.75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3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</row>
    <row r="990" spans="1:27" ht="15.75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3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</row>
    <row r="991" spans="1:27" ht="15.75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3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</row>
    <row r="992" spans="1:27" ht="15.75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3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</row>
    <row r="993" spans="1:27" ht="15.75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3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</row>
    <row r="994" spans="1:27" ht="15.75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3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</row>
    <row r="995" spans="1:27" ht="15.75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3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</row>
    <row r="996" spans="1:27" ht="15.75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3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</row>
    <row r="997" spans="1:27" ht="15.75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3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</row>
    <row r="998" spans="1:27" ht="15.75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3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</row>
    <row r="999" spans="1:27" ht="15.75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3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</row>
    <row r="1000" spans="1:27" ht="15.75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3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</row>
  </sheetData>
  <mergeCells count="1">
    <mergeCell ref="A1:L2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000"/>
  <sheetViews>
    <sheetView zoomScale="90" zoomScaleNormal="90" workbookViewId="0">
      <selection activeCell="D4" sqref="D4"/>
    </sheetView>
  </sheetViews>
  <sheetFormatPr baseColWidth="10" defaultColWidth="12.5703125" defaultRowHeight="15" customHeight="1" x14ac:dyDescent="0.2"/>
  <cols>
    <col min="1" max="3" width="10.5703125" customWidth="1"/>
    <col min="4" max="4" width="13.5703125" customWidth="1"/>
    <col min="5" max="5" width="10.5703125" customWidth="1"/>
    <col min="6" max="6" width="23.28515625" customWidth="1"/>
    <col min="7" max="7" width="10.5703125" customWidth="1"/>
    <col min="8" max="8" width="12.140625" customWidth="1"/>
    <col min="9" max="9" width="13.7109375" customWidth="1"/>
    <col min="10" max="26" width="10.5703125" customWidth="1"/>
  </cols>
  <sheetData>
    <row r="1" spans="1:22" ht="12.75" customHeight="1" x14ac:dyDescent="0.2">
      <c r="A1" s="64" t="s">
        <v>3</v>
      </c>
      <c r="B1" s="65"/>
      <c r="C1" s="65"/>
      <c r="D1" s="173">
        <f>+'Equipos '!B2</f>
        <v>0</v>
      </c>
      <c r="E1" s="67"/>
      <c r="F1" s="67"/>
      <c r="G1" s="67"/>
      <c r="H1" s="68"/>
      <c r="I1" s="67"/>
      <c r="J1" s="67"/>
      <c r="K1" s="69"/>
      <c r="L1" s="69"/>
      <c r="M1" s="69"/>
      <c r="N1" s="69"/>
      <c r="O1" s="69"/>
      <c r="P1" s="69"/>
      <c r="Q1" s="6"/>
      <c r="R1" s="69"/>
      <c r="S1" s="69"/>
      <c r="T1" s="69"/>
      <c r="U1" s="69"/>
      <c r="V1" s="69"/>
    </row>
    <row r="2" spans="1:22" ht="12.75" customHeight="1" x14ac:dyDescent="0.2">
      <c r="A2" s="1" t="s">
        <v>4</v>
      </c>
      <c r="B2" s="6"/>
      <c r="C2" s="6"/>
      <c r="D2" s="173">
        <f>+'Equipos '!B3</f>
        <v>0</v>
      </c>
      <c r="E2" s="67"/>
      <c r="F2" s="67"/>
      <c r="G2" s="67"/>
      <c r="H2" s="6"/>
      <c r="I2" s="67"/>
      <c r="J2" s="67"/>
      <c r="K2" s="69"/>
      <c r="L2" s="69"/>
      <c r="M2" s="69"/>
      <c r="N2" s="69"/>
      <c r="O2" s="69"/>
      <c r="P2" s="69"/>
      <c r="Q2" s="6"/>
      <c r="R2" s="69"/>
      <c r="S2" s="69"/>
      <c r="T2" s="69"/>
      <c r="U2" s="69"/>
      <c r="V2" s="69"/>
    </row>
    <row r="3" spans="1:22" ht="12.75" customHeight="1" x14ac:dyDescent="0.2">
      <c r="A3" s="1" t="s">
        <v>6</v>
      </c>
      <c r="B3" s="6"/>
      <c r="C3" s="6"/>
      <c r="D3" s="173">
        <f>+'Equipos '!B4</f>
        <v>0</v>
      </c>
      <c r="E3" s="67"/>
      <c r="F3" s="67"/>
      <c r="G3" s="67"/>
      <c r="H3" s="69"/>
      <c r="I3" s="67"/>
      <c r="J3" s="67"/>
      <c r="K3" s="69"/>
      <c r="L3" s="69"/>
      <c r="M3" s="69"/>
      <c r="N3" s="69"/>
      <c r="O3" s="69"/>
      <c r="P3" s="69"/>
      <c r="Q3" s="6"/>
      <c r="R3" s="69"/>
      <c r="S3" s="69"/>
      <c r="T3" s="69"/>
      <c r="U3" s="69"/>
      <c r="V3" s="69"/>
    </row>
    <row r="4" spans="1:22" ht="12.75" customHeight="1" x14ac:dyDescent="0.2">
      <c r="A4" s="1"/>
      <c r="B4" s="6"/>
      <c r="C4" s="6"/>
      <c r="D4" s="6"/>
      <c r="E4" s="6"/>
      <c r="F4" s="6"/>
      <c r="G4" s="6"/>
      <c r="H4" s="69"/>
      <c r="I4" s="69"/>
      <c r="J4" s="69"/>
      <c r="K4" s="69"/>
      <c r="L4" s="69"/>
      <c r="M4" s="69"/>
      <c r="N4" s="69"/>
      <c r="O4" s="69"/>
      <c r="P4" s="69"/>
      <c r="Q4" s="6"/>
      <c r="R4" s="69"/>
      <c r="S4" s="69"/>
      <c r="T4" s="69"/>
      <c r="U4" s="69"/>
      <c r="V4" s="69"/>
    </row>
    <row r="5" spans="1:22" ht="12.75" customHeight="1" x14ac:dyDescent="0.2">
      <c r="A5" s="1" t="s">
        <v>59</v>
      </c>
      <c r="B5" s="6"/>
      <c r="C5" s="6"/>
      <c r="D5" s="6"/>
      <c r="E5" s="6"/>
      <c r="F5" s="6"/>
      <c r="G5" s="6"/>
      <c r="H5" s="6"/>
      <c r="I5" s="6"/>
      <c r="J5" s="69"/>
      <c r="K5" s="69"/>
      <c r="L5" s="69"/>
      <c r="M5" s="69"/>
      <c r="N5" s="69"/>
      <c r="O5" s="69"/>
      <c r="P5" s="69"/>
      <c r="Q5" s="6"/>
      <c r="R5" s="69"/>
      <c r="S5" s="69"/>
      <c r="T5" s="69"/>
      <c r="U5" s="69"/>
      <c r="V5" s="69"/>
    </row>
    <row r="6" spans="1:22" ht="12.75" customHeight="1" x14ac:dyDescent="0.2">
      <c r="A6" s="2" t="s">
        <v>60</v>
      </c>
      <c r="B6" s="69"/>
      <c r="C6" s="69"/>
      <c r="D6" s="69"/>
      <c r="E6" s="69"/>
      <c r="F6" s="69"/>
      <c r="G6" s="69"/>
      <c r="H6" s="69"/>
      <c r="I6" s="69"/>
      <c r="J6" s="69"/>
      <c r="K6" s="70"/>
      <c r="L6" s="70"/>
      <c r="M6" s="70"/>
      <c r="N6" s="70"/>
      <c r="O6" s="70"/>
      <c r="P6" s="70"/>
      <c r="Q6" s="68"/>
      <c r="R6" s="67"/>
      <c r="S6" s="70"/>
      <c r="T6" s="70"/>
      <c r="U6" s="70"/>
      <c r="V6" s="70"/>
    </row>
    <row r="7" spans="1:22" ht="12.75" customHeight="1" x14ac:dyDescent="0.2">
      <c r="A7" s="20"/>
      <c r="B7" s="70"/>
      <c r="C7" s="70"/>
      <c r="D7" s="70"/>
      <c r="E7" s="70"/>
      <c r="F7" s="70"/>
      <c r="G7" s="70"/>
      <c r="H7" s="70"/>
      <c r="I7" s="70"/>
      <c r="J7" s="69"/>
      <c r="K7" s="69"/>
      <c r="L7" s="69"/>
      <c r="M7" s="69"/>
      <c r="N7" s="69"/>
      <c r="O7" s="69"/>
      <c r="P7" s="69"/>
      <c r="Q7" s="6"/>
      <c r="R7" s="69"/>
      <c r="S7" s="69"/>
      <c r="T7" s="69"/>
      <c r="U7" s="69"/>
      <c r="V7" s="69"/>
    </row>
    <row r="8" spans="1:22" ht="12.75" customHeight="1" x14ac:dyDescent="0.2">
      <c r="A8" s="215" t="s">
        <v>61</v>
      </c>
      <c r="B8" s="215" t="s">
        <v>62</v>
      </c>
      <c r="C8" s="215" t="s">
        <v>63</v>
      </c>
      <c r="D8" s="215" t="s">
        <v>64</v>
      </c>
      <c r="E8" s="215" t="s">
        <v>65</v>
      </c>
      <c r="F8" s="215" t="s">
        <v>66</v>
      </c>
      <c r="G8" s="215" t="s">
        <v>67</v>
      </c>
      <c r="H8" s="215" t="s">
        <v>68</v>
      </c>
      <c r="I8" s="215" t="s">
        <v>69</v>
      </c>
      <c r="J8" s="216" t="s">
        <v>70</v>
      </c>
      <c r="K8" s="204"/>
      <c r="L8" s="216" t="s">
        <v>71</v>
      </c>
      <c r="M8" s="204"/>
      <c r="N8" s="216" t="s">
        <v>72</v>
      </c>
      <c r="O8" s="204"/>
      <c r="P8" s="215" t="s">
        <v>36</v>
      </c>
      <c r="Q8" s="217">
        <f>+'RESUMEN GENERAL'!B17</f>
        <v>0</v>
      </c>
      <c r="R8" s="216" t="s">
        <v>17</v>
      </c>
      <c r="S8" s="204"/>
      <c r="T8" s="216" t="s">
        <v>73</v>
      </c>
      <c r="U8" s="204"/>
      <c r="V8" s="215" t="s">
        <v>36</v>
      </c>
    </row>
    <row r="9" spans="1:22" ht="12.75" customHeight="1" x14ac:dyDescent="0.2">
      <c r="A9" s="179"/>
      <c r="B9" s="179"/>
      <c r="C9" s="179"/>
      <c r="D9" s="179"/>
      <c r="E9" s="179"/>
      <c r="F9" s="179"/>
      <c r="G9" s="179"/>
      <c r="H9" s="179"/>
      <c r="I9" s="179"/>
      <c r="J9" s="71" t="s">
        <v>74</v>
      </c>
      <c r="K9" s="71" t="s">
        <v>36</v>
      </c>
      <c r="L9" s="71" t="s">
        <v>74</v>
      </c>
      <c r="M9" s="71" t="s">
        <v>36</v>
      </c>
      <c r="N9" s="71" t="s">
        <v>74</v>
      </c>
      <c r="O9" s="71" t="s">
        <v>36</v>
      </c>
      <c r="P9" s="179"/>
      <c r="Q9" s="179"/>
      <c r="R9" s="71" t="s">
        <v>22</v>
      </c>
      <c r="S9" s="71" t="s">
        <v>23</v>
      </c>
      <c r="T9" s="71" t="s">
        <v>22</v>
      </c>
      <c r="U9" s="71" t="s">
        <v>23</v>
      </c>
      <c r="V9" s="179"/>
    </row>
    <row r="10" spans="1:22" ht="12.75" customHeight="1" x14ac:dyDescent="0.2">
      <c r="A10" s="72"/>
      <c r="B10" s="73"/>
      <c r="C10" s="73"/>
      <c r="D10" s="73"/>
      <c r="E10" s="73"/>
      <c r="F10" s="74"/>
      <c r="G10" s="74"/>
      <c r="H10" s="75"/>
      <c r="I10" s="76"/>
      <c r="J10" s="77"/>
      <c r="K10" s="78">
        <f t="shared" ref="K10:K18" si="0">+J10*11</f>
        <v>0</v>
      </c>
      <c r="L10" s="79"/>
      <c r="M10" s="78">
        <f t="shared" ref="M10:M18" si="1">+L10*11</f>
        <v>0</v>
      </c>
      <c r="N10" s="79"/>
      <c r="O10" s="78">
        <f t="shared" ref="O10:O18" si="2">+N10*11</f>
        <v>0</v>
      </c>
      <c r="P10" s="80">
        <f t="shared" ref="P10:P18" si="3">+K10+M10+O10</f>
        <v>0</v>
      </c>
      <c r="Q10" s="80"/>
      <c r="R10" s="79"/>
      <c r="S10" s="78"/>
      <c r="T10" s="79"/>
      <c r="U10" s="79"/>
      <c r="V10" s="78">
        <f t="shared" ref="V10:V18" si="4">+Q10+R10+S10+T10+U10</f>
        <v>0</v>
      </c>
    </row>
    <row r="11" spans="1:22" ht="12.75" customHeight="1" x14ac:dyDescent="0.2">
      <c r="A11" s="72"/>
      <c r="B11" s="73"/>
      <c r="C11" s="73"/>
      <c r="D11" s="73"/>
      <c r="E11" s="73"/>
      <c r="F11" s="74"/>
      <c r="G11" s="74"/>
      <c r="H11" s="75"/>
      <c r="I11" s="76"/>
      <c r="J11" s="77"/>
      <c r="K11" s="78">
        <f t="shared" si="0"/>
        <v>0</v>
      </c>
      <c r="L11" s="79"/>
      <c r="M11" s="78">
        <f t="shared" si="1"/>
        <v>0</v>
      </c>
      <c r="N11" s="79"/>
      <c r="O11" s="78">
        <f t="shared" si="2"/>
        <v>0</v>
      </c>
      <c r="P11" s="80">
        <f t="shared" si="3"/>
        <v>0</v>
      </c>
      <c r="Q11" s="80"/>
      <c r="R11" s="79"/>
      <c r="S11" s="78"/>
      <c r="T11" s="79"/>
      <c r="U11" s="79"/>
      <c r="V11" s="78">
        <f t="shared" si="4"/>
        <v>0</v>
      </c>
    </row>
    <row r="12" spans="1:22" ht="12.75" customHeight="1" x14ac:dyDescent="0.2">
      <c r="A12" s="72"/>
      <c r="B12" s="73"/>
      <c r="C12" s="73"/>
      <c r="D12" s="73"/>
      <c r="E12" s="73"/>
      <c r="F12" s="74"/>
      <c r="G12" s="74"/>
      <c r="H12" s="75"/>
      <c r="I12" s="81"/>
      <c r="J12" s="79"/>
      <c r="K12" s="78">
        <f t="shared" si="0"/>
        <v>0</v>
      </c>
      <c r="L12" s="79"/>
      <c r="M12" s="78">
        <f t="shared" si="1"/>
        <v>0</v>
      </c>
      <c r="N12" s="79"/>
      <c r="O12" s="78">
        <f t="shared" si="2"/>
        <v>0</v>
      </c>
      <c r="P12" s="80">
        <f t="shared" si="3"/>
        <v>0</v>
      </c>
      <c r="Q12" s="82"/>
      <c r="R12" s="79"/>
      <c r="S12" s="78"/>
      <c r="T12" s="79"/>
      <c r="U12" s="79"/>
      <c r="V12" s="78">
        <f t="shared" si="4"/>
        <v>0</v>
      </c>
    </row>
    <row r="13" spans="1:22" ht="12.75" customHeight="1" x14ac:dyDescent="0.2">
      <c r="A13" s="83"/>
      <c r="B13" s="73"/>
      <c r="C13" s="73"/>
      <c r="D13" s="73"/>
      <c r="E13" s="73"/>
      <c r="F13" s="74"/>
      <c r="G13" s="74"/>
      <c r="H13" s="75"/>
      <c r="I13" s="81"/>
      <c r="J13" s="77"/>
      <c r="K13" s="78">
        <f t="shared" si="0"/>
        <v>0</v>
      </c>
      <c r="L13" s="79"/>
      <c r="M13" s="78">
        <f t="shared" si="1"/>
        <v>0</v>
      </c>
      <c r="N13" s="79"/>
      <c r="O13" s="78">
        <f t="shared" si="2"/>
        <v>0</v>
      </c>
      <c r="P13" s="80">
        <f t="shared" si="3"/>
        <v>0</v>
      </c>
      <c r="Q13" s="84"/>
      <c r="R13" s="85"/>
      <c r="S13" s="78"/>
      <c r="T13" s="79"/>
      <c r="U13" s="79"/>
      <c r="V13" s="78">
        <f t="shared" si="4"/>
        <v>0</v>
      </c>
    </row>
    <row r="14" spans="1:22" ht="12.75" customHeight="1" x14ac:dyDescent="0.2">
      <c r="A14" s="83"/>
      <c r="B14" s="73"/>
      <c r="C14" s="73"/>
      <c r="D14" s="73"/>
      <c r="E14" s="73"/>
      <c r="F14" s="74"/>
      <c r="G14" s="74"/>
      <c r="H14" s="75"/>
      <c r="I14" s="81"/>
      <c r="J14" s="86"/>
      <c r="K14" s="78">
        <f t="shared" si="0"/>
        <v>0</v>
      </c>
      <c r="L14" s="86"/>
      <c r="M14" s="78">
        <f t="shared" si="1"/>
        <v>0</v>
      </c>
      <c r="N14" s="86"/>
      <c r="O14" s="78">
        <f t="shared" si="2"/>
        <v>0</v>
      </c>
      <c r="P14" s="80">
        <f t="shared" si="3"/>
        <v>0</v>
      </c>
      <c r="Q14" s="78"/>
      <c r="R14" s="79"/>
      <c r="S14" s="87"/>
      <c r="T14" s="79"/>
      <c r="U14" s="79"/>
      <c r="V14" s="78">
        <f t="shared" si="4"/>
        <v>0</v>
      </c>
    </row>
    <row r="15" spans="1:22" ht="12.75" customHeight="1" x14ac:dyDescent="0.2">
      <c r="A15" s="83"/>
      <c r="B15" s="73"/>
      <c r="C15" s="73"/>
      <c r="D15" s="73"/>
      <c r="E15" s="73"/>
      <c r="F15" s="74"/>
      <c r="G15" s="74"/>
      <c r="H15" s="75"/>
      <c r="I15" s="81"/>
      <c r="J15" s="79"/>
      <c r="K15" s="78">
        <f t="shared" si="0"/>
        <v>0</v>
      </c>
      <c r="L15" s="79"/>
      <c r="M15" s="78">
        <f t="shared" si="1"/>
        <v>0</v>
      </c>
      <c r="N15" s="79"/>
      <c r="O15" s="78">
        <f t="shared" si="2"/>
        <v>0</v>
      </c>
      <c r="P15" s="80">
        <f t="shared" si="3"/>
        <v>0</v>
      </c>
      <c r="Q15" s="78"/>
      <c r="R15" s="77"/>
      <c r="S15" s="78"/>
      <c r="T15" s="79"/>
      <c r="U15" s="79"/>
      <c r="V15" s="78">
        <f t="shared" si="4"/>
        <v>0</v>
      </c>
    </row>
    <row r="16" spans="1:22" ht="12.75" customHeight="1" x14ac:dyDescent="0.2">
      <c r="A16" s="83"/>
      <c r="B16" s="73"/>
      <c r="C16" s="73"/>
      <c r="D16" s="73"/>
      <c r="E16" s="73"/>
      <c r="F16" s="74"/>
      <c r="G16" s="74"/>
      <c r="H16" s="75"/>
      <c r="I16" s="81"/>
      <c r="J16" s="79"/>
      <c r="K16" s="78">
        <f t="shared" si="0"/>
        <v>0</v>
      </c>
      <c r="L16" s="79"/>
      <c r="M16" s="78">
        <f t="shared" si="1"/>
        <v>0</v>
      </c>
      <c r="N16" s="79"/>
      <c r="O16" s="78">
        <f t="shared" si="2"/>
        <v>0</v>
      </c>
      <c r="P16" s="80">
        <f t="shared" si="3"/>
        <v>0</v>
      </c>
      <c r="Q16" s="78"/>
      <c r="R16" s="79"/>
      <c r="S16" s="78"/>
      <c r="T16" s="79"/>
      <c r="U16" s="79"/>
      <c r="V16" s="78">
        <f t="shared" si="4"/>
        <v>0</v>
      </c>
    </row>
    <row r="17" spans="1:22" ht="12.75" customHeight="1" x14ac:dyDescent="0.2">
      <c r="A17" s="83"/>
      <c r="B17" s="73"/>
      <c r="C17" s="73"/>
      <c r="D17" s="73"/>
      <c r="E17" s="73"/>
      <c r="F17" s="74"/>
      <c r="G17" s="74"/>
      <c r="H17" s="75"/>
      <c r="I17" s="81"/>
      <c r="J17" s="88"/>
      <c r="K17" s="78">
        <f t="shared" si="0"/>
        <v>0</v>
      </c>
      <c r="L17" s="79"/>
      <c r="M17" s="78">
        <f t="shared" si="1"/>
        <v>0</v>
      </c>
      <c r="N17" s="79"/>
      <c r="O17" s="78">
        <f t="shared" si="2"/>
        <v>0</v>
      </c>
      <c r="P17" s="80">
        <f t="shared" si="3"/>
        <v>0</v>
      </c>
      <c r="Q17" s="78"/>
      <c r="R17" s="79"/>
      <c r="S17" s="78"/>
      <c r="T17" s="79"/>
      <c r="U17" s="79"/>
      <c r="V17" s="78">
        <f t="shared" si="4"/>
        <v>0</v>
      </c>
    </row>
    <row r="18" spans="1:22" ht="12.75" customHeight="1" x14ac:dyDescent="0.2">
      <c r="A18" s="83"/>
      <c r="B18" s="73"/>
      <c r="C18" s="73"/>
      <c r="D18" s="73"/>
      <c r="E18" s="73"/>
      <c r="F18" s="74"/>
      <c r="G18" s="74"/>
      <c r="H18" s="75"/>
      <c r="I18" s="81"/>
      <c r="J18" s="88"/>
      <c r="K18" s="78">
        <f t="shared" si="0"/>
        <v>0</v>
      </c>
      <c r="L18" s="79"/>
      <c r="M18" s="78">
        <f t="shared" si="1"/>
        <v>0</v>
      </c>
      <c r="N18" s="79"/>
      <c r="O18" s="78">
        <f t="shared" si="2"/>
        <v>0</v>
      </c>
      <c r="P18" s="80">
        <f t="shared" si="3"/>
        <v>0</v>
      </c>
      <c r="Q18" s="78"/>
      <c r="R18" s="79"/>
      <c r="S18" s="78"/>
      <c r="T18" s="79"/>
      <c r="U18" s="79"/>
      <c r="V18" s="78">
        <f t="shared" si="4"/>
        <v>0</v>
      </c>
    </row>
    <row r="19" spans="1:22" ht="12.75" customHeight="1" x14ac:dyDescent="0.2">
      <c r="A19" s="202" t="s">
        <v>36</v>
      </c>
      <c r="B19" s="203"/>
      <c r="C19" s="203"/>
      <c r="D19" s="203"/>
      <c r="E19" s="203"/>
      <c r="F19" s="203"/>
      <c r="G19" s="203"/>
      <c r="H19" s="203"/>
      <c r="I19" s="203"/>
      <c r="J19" s="204"/>
      <c r="K19" s="89">
        <f>SUM(K10:K18)</f>
        <v>0</v>
      </c>
      <c r="L19" s="89"/>
      <c r="M19" s="89">
        <f>SUM(M10:M18)</f>
        <v>0</v>
      </c>
      <c r="N19" s="89"/>
      <c r="O19" s="89">
        <f t="shared" ref="O19:V19" si="5">SUM(O10:O18)</f>
        <v>0</v>
      </c>
      <c r="P19" s="89">
        <f t="shared" si="5"/>
        <v>0</v>
      </c>
      <c r="Q19" s="89">
        <f t="shared" si="5"/>
        <v>0</v>
      </c>
      <c r="R19" s="89">
        <f t="shared" si="5"/>
        <v>0</v>
      </c>
      <c r="S19" s="89">
        <f t="shared" si="5"/>
        <v>0</v>
      </c>
      <c r="T19" s="89">
        <f t="shared" si="5"/>
        <v>0</v>
      </c>
      <c r="U19" s="89">
        <f t="shared" si="5"/>
        <v>0</v>
      </c>
      <c r="V19" s="89">
        <f t="shared" si="5"/>
        <v>0</v>
      </c>
    </row>
    <row r="20" spans="1:22" ht="12.75" customHeight="1" x14ac:dyDescent="0.2">
      <c r="A20" s="205" t="s">
        <v>75</v>
      </c>
      <c r="B20" s="206"/>
      <c r="C20" s="206"/>
      <c r="D20" s="206"/>
      <c r="E20" s="206"/>
      <c r="F20" s="206"/>
      <c r="G20" s="206"/>
      <c r="H20" s="206"/>
      <c r="I20" s="206"/>
      <c r="J20" s="207"/>
      <c r="K20" s="69"/>
      <c r="L20" s="69"/>
      <c r="M20" s="69"/>
      <c r="N20" s="69"/>
      <c r="O20" s="69"/>
      <c r="P20" s="69"/>
      <c r="Q20" s="6"/>
      <c r="R20" s="69"/>
      <c r="S20" s="69"/>
      <c r="T20" s="69"/>
      <c r="U20" s="69"/>
      <c r="V20" s="69"/>
    </row>
    <row r="21" spans="1:22" ht="12.75" customHeight="1" x14ac:dyDescent="0.2">
      <c r="A21" s="208"/>
      <c r="B21" s="209"/>
      <c r="C21" s="209"/>
      <c r="D21" s="209"/>
      <c r="E21" s="209"/>
      <c r="F21" s="209"/>
      <c r="G21" s="209"/>
      <c r="H21" s="209"/>
      <c r="I21" s="209"/>
      <c r="J21" s="210"/>
      <c r="K21" s="69"/>
      <c r="L21" s="69"/>
      <c r="M21" s="69"/>
      <c r="N21" s="69"/>
      <c r="O21" s="69"/>
      <c r="P21" s="69"/>
      <c r="Q21" s="6"/>
      <c r="R21" s="69"/>
      <c r="S21" s="69"/>
      <c r="T21" s="69"/>
      <c r="U21" s="69"/>
      <c r="V21" s="69"/>
    </row>
    <row r="22" spans="1:22" ht="12.75" customHeight="1" x14ac:dyDescent="0.2">
      <c r="A22" s="211"/>
      <c r="B22" s="212"/>
      <c r="C22" s="212"/>
      <c r="D22" s="212"/>
      <c r="E22" s="212"/>
      <c r="F22" s="212"/>
      <c r="G22" s="212"/>
      <c r="H22" s="212"/>
      <c r="I22" s="212"/>
      <c r="J22" s="213"/>
      <c r="K22" s="69"/>
      <c r="L22" s="69"/>
      <c r="M22" s="69"/>
      <c r="N22" s="69"/>
      <c r="O22" s="69"/>
      <c r="P22" s="69"/>
      <c r="Q22" s="6"/>
      <c r="R22" s="69"/>
      <c r="S22" s="69"/>
      <c r="T22" s="69"/>
      <c r="U22" s="69"/>
      <c r="V22" s="69"/>
    </row>
    <row r="23" spans="1:22" ht="12.75" customHeight="1" x14ac:dyDescent="0.2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9"/>
      <c r="L23" s="69"/>
      <c r="M23" s="69"/>
      <c r="N23" s="69"/>
      <c r="O23" s="69"/>
      <c r="P23" s="69"/>
      <c r="Q23" s="6"/>
      <c r="R23" s="69"/>
      <c r="S23" s="69"/>
      <c r="T23" s="69"/>
      <c r="U23" s="69"/>
      <c r="V23" s="69"/>
    </row>
    <row r="24" spans="1:22" ht="12.75" customHeight="1" x14ac:dyDescent="0.2">
      <c r="A24" s="69" t="s">
        <v>76</v>
      </c>
      <c r="B24" s="90">
        <v>1300000</v>
      </c>
      <c r="C24" s="90"/>
      <c r="D24" s="70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"/>
      <c r="R24" s="69"/>
      <c r="S24" s="69"/>
      <c r="T24" s="69"/>
      <c r="U24" s="69"/>
      <c r="V24" s="69"/>
    </row>
    <row r="25" spans="1:22" ht="12.75" customHeight="1" x14ac:dyDescent="0.2">
      <c r="A25" s="69" t="s">
        <v>77</v>
      </c>
      <c r="B25" s="91">
        <v>0.06</v>
      </c>
      <c r="C25" s="91"/>
      <c r="D25" s="70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"/>
      <c r="R25" s="69"/>
      <c r="S25" s="69"/>
      <c r="T25" s="69"/>
      <c r="U25" s="69"/>
      <c r="V25" s="69"/>
    </row>
    <row r="26" spans="1:22" ht="12.75" customHeight="1" x14ac:dyDescent="0.2">
      <c r="A26" s="214" t="s">
        <v>78</v>
      </c>
      <c r="B26" s="203"/>
      <c r="C26" s="203"/>
      <c r="D26" s="204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"/>
      <c r="R26" s="69"/>
      <c r="S26" s="69"/>
      <c r="T26" s="69"/>
      <c r="U26" s="69"/>
      <c r="V26" s="69"/>
    </row>
    <row r="27" spans="1:22" ht="12.75" customHeight="1" x14ac:dyDescent="0.2">
      <c r="A27" s="92" t="s">
        <v>79</v>
      </c>
      <c r="B27" s="92" t="s">
        <v>80</v>
      </c>
      <c r="C27" s="92" t="s">
        <v>81</v>
      </c>
      <c r="D27" s="92" t="s">
        <v>82</v>
      </c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"/>
      <c r="R27" s="69"/>
      <c r="S27" s="69"/>
      <c r="T27" s="69"/>
      <c r="U27" s="69"/>
      <c r="V27" s="69"/>
    </row>
    <row r="28" spans="1:22" ht="12.75" customHeight="1" x14ac:dyDescent="0.2">
      <c r="A28" s="88" t="s">
        <v>83</v>
      </c>
      <c r="B28" s="88">
        <v>1</v>
      </c>
      <c r="C28" s="88" t="s">
        <v>84</v>
      </c>
      <c r="D28" s="86">
        <f t="shared" ref="D28:D33" si="6">+B28*$B$24</f>
        <v>1300000</v>
      </c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"/>
      <c r="R28" s="69"/>
      <c r="S28" s="69"/>
      <c r="T28" s="69"/>
      <c r="U28" s="69"/>
      <c r="V28" s="69"/>
    </row>
    <row r="29" spans="1:22" ht="12.75" customHeight="1" x14ac:dyDescent="0.2">
      <c r="A29" s="88" t="s">
        <v>85</v>
      </c>
      <c r="B29" s="88">
        <v>1.5</v>
      </c>
      <c r="C29" s="88" t="s">
        <v>84</v>
      </c>
      <c r="D29" s="86">
        <f t="shared" si="6"/>
        <v>1950000</v>
      </c>
      <c r="E29" s="69"/>
      <c r="F29" s="69"/>
      <c r="G29" s="69"/>
      <c r="H29" s="69"/>
      <c r="I29" s="69"/>
      <c r="J29" s="69"/>
      <c r="K29" s="93"/>
      <c r="L29" s="93"/>
      <c r="M29" s="93"/>
      <c r="N29" s="93"/>
      <c r="O29" s="93"/>
      <c r="P29" s="93"/>
      <c r="Q29" s="6"/>
      <c r="R29" s="93"/>
      <c r="S29" s="93"/>
      <c r="T29" s="93"/>
      <c r="U29" s="93"/>
      <c r="V29" s="69"/>
    </row>
    <row r="30" spans="1:22" ht="12.75" customHeight="1" x14ac:dyDescent="0.2">
      <c r="A30" s="88" t="s">
        <v>86</v>
      </c>
      <c r="B30" s="88">
        <v>2.5</v>
      </c>
      <c r="C30" s="88" t="s">
        <v>84</v>
      </c>
      <c r="D30" s="86">
        <f t="shared" si="6"/>
        <v>3250000</v>
      </c>
      <c r="E30" s="69"/>
      <c r="F30" s="69"/>
      <c r="G30" s="69"/>
      <c r="H30" s="93"/>
      <c r="I30" s="69"/>
      <c r="J30" s="69"/>
      <c r="K30" s="93"/>
      <c r="L30" s="93"/>
      <c r="M30" s="93"/>
      <c r="N30" s="93"/>
      <c r="O30" s="93"/>
      <c r="P30" s="93"/>
      <c r="Q30" s="6"/>
      <c r="R30" s="93"/>
      <c r="S30" s="93"/>
      <c r="T30" s="93"/>
      <c r="U30" s="93"/>
      <c r="V30" s="69"/>
    </row>
    <row r="31" spans="1:22" ht="12.75" customHeight="1" x14ac:dyDescent="0.2">
      <c r="A31" s="88" t="s">
        <v>87</v>
      </c>
      <c r="B31" s="88">
        <v>3.5</v>
      </c>
      <c r="C31" s="88" t="s">
        <v>84</v>
      </c>
      <c r="D31" s="86">
        <f t="shared" si="6"/>
        <v>4550000</v>
      </c>
      <c r="E31" s="69"/>
      <c r="F31" s="69"/>
      <c r="G31" s="69"/>
      <c r="H31" s="93"/>
      <c r="I31" s="69"/>
      <c r="J31" s="69"/>
      <c r="K31" s="93"/>
      <c r="L31" s="93"/>
      <c r="M31" s="93"/>
      <c r="N31" s="93"/>
      <c r="O31" s="93"/>
      <c r="P31" s="93"/>
      <c r="Q31" s="6"/>
      <c r="R31" s="93"/>
      <c r="S31" s="93"/>
      <c r="T31" s="93"/>
      <c r="U31" s="93"/>
      <c r="V31" s="69"/>
    </row>
    <row r="32" spans="1:22" ht="12.75" customHeight="1" x14ac:dyDescent="0.2">
      <c r="A32" s="88" t="s">
        <v>88</v>
      </c>
      <c r="B32" s="88">
        <v>5</v>
      </c>
      <c r="C32" s="88" t="s">
        <v>84</v>
      </c>
      <c r="D32" s="86">
        <f t="shared" si="6"/>
        <v>6500000</v>
      </c>
      <c r="E32" s="69"/>
      <c r="F32" s="69"/>
      <c r="G32" s="69"/>
      <c r="H32" s="69"/>
      <c r="I32" s="69"/>
      <c r="J32" s="69"/>
      <c r="K32" s="93"/>
      <c r="L32" s="93"/>
      <c r="M32" s="93"/>
      <c r="N32" s="93"/>
      <c r="O32" s="93"/>
      <c r="P32" s="93"/>
      <c r="Q32" s="6"/>
      <c r="R32" s="93"/>
      <c r="S32" s="93"/>
      <c r="T32" s="93"/>
      <c r="U32" s="93"/>
      <c r="V32" s="69"/>
    </row>
    <row r="33" spans="1:22" ht="12.75" customHeight="1" x14ac:dyDescent="0.2">
      <c r="A33" s="88" t="s">
        <v>89</v>
      </c>
      <c r="B33" s="88">
        <v>5.5</v>
      </c>
      <c r="C33" s="88" t="s">
        <v>84</v>
      </c>
      <c r="D33" s="86">
        <f t="shared" si="6"/>
        <v>7150000</v>
      </c>
      <c r="E33" s="69"/>
      <c r="F33" s="69"/>
      <c r="G33" s="69"/>
      <c r="H33" s="69"/>
      <c r="I33" s="69"/>
      <c r="J33" s="69"/>
      <c r="K33" s="93"/>
      <c r="L33" s="93"/>
      <c r="M33" s="93"/>
      <c r="N33" s="93"/>
      <c r="O33" s="93"/>
      <c r="P33" s="93"/>
      <c r="Q33" s="6"/>
      <c r="R33" s="93"/>
      <c r="S33" s="93"/>
      <c r="T33" s="93"/>
      <c r="U33" s="93"/>
      <c r="V33" s="69"/>
    </row>
    <row r="34" spans="1:22" ht="12.75" customHeight="1" x14ac:dyDescent="0.2"/>
    <row r="35" spans="1:22" ht="12.75" customHeight="1" x14ac:dyDescent="0.2"/>
    <row r="36" spans="1:22" ht="12.75" customHeight="1" x14ac:dyDescent="0.2"/>
    <row r="37" spans="1:22" ht="12.75" customHeight="1" x14ac:dyDescent="0.2"/>
    <row r="38" spans="1:22" ht="12.75" customHeight="1" x14ac:dyDescent="0.2"/>
    <row r="39" spans="1:22" ht="12.75" customHeight="1" x14ac:dyDescent="0.2"/>
    <row r="40" spans="1:22" ht="12.75" customHeight="1" x14ac:dyDescent="0.2"/>
    <row r="41" spans="1:22" ht="12.75" customHeight="1" x14ac:dyDescent="0.2"/>
    <row r="42" spans="1:22" ht="12.75" customHeight="1" x14ac:dyDescent="0.2"/>
    <row r="43" spans="1:22" ht="12.75" customHeight="1" x14ac:dyDescent="0.2"/>
    <row r="44" spans="1:22" ht="12.75" customHeight="1" x14ac:dyDescent="0.2"/>
    <row r="45" spans="1:22" ht="12.75" customHeight="1" x14ac:dyDescent="0.2"/>
    <row r="46" spans="1:22" ht="12.75" customHeight="1" x14ac:dyDescent="0.2"/>
    <row r="47" spans="1:22" ht="12.75" customHeight="1" x14ac:dyDescent="0.2"/>
    <row r="48" spans="1:2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0">
    <mergeCell ref="R8:S8"/>
    <mergeCell ref="T8:U8"/>
    <mergeCell ref="V8:V9"/>
    <mergeCell ref="H8:H9"/>
    <mergeCell ref="I8:I9"/>
    <mergeCell ref="J8:K8"/>
    <mergeCell ref="L8:M8"/>
    <mergeCell ref="N8:O8"/>
    <mergeCell ref="P8:P9"/>
    <mergeCell ref="Q8:Q9"/>
    <mergeCell ref="A19:J19"/>
    <mergeCell ref="A20:J22"/>
    <mergeCell ref="A26:D26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" footer="0"/>
  <pageSetup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1000"/>
  <sheetViews>
    <sheetView workbookViewId="0">
      <selection activeCell="B2" sqref="B2"/>
    </sheetView>
  </sheetViews>
  <sheetFormatPr baseColWidth="10" defaultColWidth="12.5703125" defaultRowHeight="15" customHeight="1" x14ac:dyDescent="0.2"/>
  <cols>
    <col min="1" max="1" width="28.140625" customWidth="1"/>
    <col min="2" max="2" width="36.7109375" customWidth="1"/>
    <col min="3" max="3" width="9.28515625" customWidth="1"/>
    <col min="4" max="5" width="13.7109375" customWidth="1"/>
    <col min="6" max="6" width="13.28515625" customWidth="1"/>
    <col min="7" max="7" width="16.42578125" customWidth="1"/>
    <col min="8" max="8" width="7.28515625" customWidth="1"/>
    <col min="9" max="9" width="12.28515625" customWidth="1"/>
    <col min="10" max="10" width="7.28515625" customWidth="1"/>
    <col min="11" max="11" width="7.7109375" customWidth="1"/>
    <col min="12" max="12" width="11.42578125" customWidth="1"/>
    <col min="13" max="13" width="13.42578125" customWidth="1"/>
    <col min="14" max="24" width="9.28515625" customWidth="1"/>
    <col min="25" max="30" width="10" customWidth="1"/>
  </cols>
  <sheetData>
    <row r="1" spans="1:30" ht="12.75" customHeight="1" x14ac:dyDescent="0.2">
      <c r="A1" s="20"/>
      <c r="B1" s="218" t="s">
        <v>90</v>
      </c>
      <c r="C1" s="176"/>
      <c r="D1" s="176"/>
      <c r="E1" s="176"/>
      <c r="F1" s="176"/>
      <c r="G1" s="176"/>
      <c r="H1" s="176"/>
      <c r="I1" s="176"/>
      <c r="J1" s="176"/>
      <c r="K1" s="219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</row>
    <row r="2" spans="1:30" ht="12.75" customHeight="1" x14ac:dyDescent="0.2">
      <c r="A2" s="64" t="s">
        <v>3</v>
      </c>
      <c r="B2" s="174">
        <f>+'RESUMEN GENERAL'!B4:F4</f>
        <v>0</v>
      </c>
      <c r="C2" s="2"/>
      <c r="D2" s="2"/>
      <c r="E2" s="2"/>
      <c r="F2" s="2"/>
      <c r="G2" s="2"/>
      <c r="H2" s="2"/>
      <c r="I2" s="2"/>
      <c r="J2" s="2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</row>
    <row r="3" spans="1:30" ht="12.75" customHeight="1" x14ac:dyDescent="0.2">
      <c r="A3" s="6" t="s">
        <v>4</v>
      </c>
      <c r="B3" s="174">
        <f>+'RESUMEN GENERAL'!B5:F5</f>
        <v>0</v>
      </c>
      <c r="C3" s="2"/>
      <c r="D3" s="2"/>
      <c r="E3" s="2"/>
      <c r="F3" s="2"/>
      <c r="G3" s="2"/>
      <c r="H3" s="2"/>
      <c r="I3" s="2"/>
      <c r="J3" s="2"/>
      <c r="K3" s="20"/>
      <c r="L3" s="65"/>
      <c r="M3" s="65"/>
      <c r="N3" s="65"/>
      <c r="O3" s="65"/>
      <c r="P3" s="6"/>
      <c r="Q3" s="6"/>
      <c r="R3" s="6"/>
      <c r="S3" s="6"/>
      <c r="T3" s="6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2.75" customHeight="1" x14ac:dyDescent="0.2">
      <c r="A4" s="1" t="s">
        <v>6</v>
      </c>
      <c r="B4" s="174">
        <f>+'RESUMEN GENERAL'!B7:F7</f>
        <v>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2.75" customHeight="1" x14ac:dyDescent="0.2">
      <c r="A5" s="2"/>
      <c r="B5" s="2"/>
      <c r="C5" s="2"/>
      <c r="D5" s="2"/>
      <c r="E5" s="2"/>
      <c r="F5" s="1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2.75" customHeight="1" x14ac:dyDescent="0.2">
      <c r="A6" s="1" t="s">
        <v>91</v>
      </c>
      <c r="B6" s="1"/>
      <c r="C6" s="20"/>
      <c r="D6" s="20"/>
      <c r="E6" s="20"/>
      <c r="F6" s="20"/>
      <c r="G6" s="20"/>
      <c r="H6" s="20"/>
      <c r="I6" s="20"/>
      <c r="J6" s="20"/>
      <c r="K6" s="20"/>
      <c r="L6" s="20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31.5" customHeight="1" x14ac:dyDescent="0.2">
      <c r="A7" s="220" t="s">
        <v>92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21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34.5" customHeight="1" x14ac:dyDescent="0.2">
      <c r="A8" s="221" t="s">
        <v>93</v>
      </c>
      <c r="B8" s="221" t="s">
        <v>94</v>
      </c>
      <c r="C8" s="221" t="s">
        <v>95</v>
      </c>
      <c r="D8" s="221" t="s">
        <v>96</v>
      </c>
      <c r="E8" s="221" t="s">
        <v>97</v>
      </c>
      <c r="F8" s="221" t="s">
        <v>36</v>
      </c>
      <c r="G8" s="224">
        <f>+Personal!Q8</f>
        <v>0</v>
      </c>
      <c r="H8" s="202" t="s">
        <v>17</v>
      </c>
      <c r="I8" s="204"/>
      <c r="J8" s="202" t="s">
        <v>73</v>
      </c>
      <c r="K8" s="204"/>
      <c r="L8" s="222" t="s">
        <v>36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12.75" customHeight="1" x14ac:dyDescent="0.2">
      <c r="A9" s="179"/>
      <c r="B9" s="179"/>
      <c r="C9" s="179"/>
      <c r="D9" s="179"/>
      <c r="E9" s="179"/>
      <c r="F9" s="179"/>
      <c r="G9" s="179"/>
      <c r="H9" s="9" t="s">
        <v>22</v>
      </c>
      <c r="I9" s="9" t="s">
        <v>23</v>
      </c>
      <c r="J9" s="9" t="s">
        <v>22</v>
      </c>
      <c r="K9" s="9" t="s">
        <v>23</v>
      </c>
      <c r="L9" s="223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2.75" customHeight="1" x14ac:dyDescent="0.2">
      <c r="A10" s="94"/>
      <c r="B10" s="88"/>
      <c r="C10" s="95"/>
      <c r="D10" s="96"/>
      <c r="E10" s="96"/>
      <c r="F10" s="97">
        <f t="shared" ref="F10:F19" si="0">+C10*D10</f>
        <v>0</v>
      </c>
      <c r="G10" s="98"/>
      <c r="H10" s="99"/>
      <c r="I10" s="100"/>
      <c r="J10" s="9"/>
      <c r="K10" s="9"/>
      <c r="L10" s="97">
        <f t="shared" ref="L10:L19" si="1">SUM(G10:K10)</f>
        <v>0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2.75" customHeight="1" x14ac:dyDescent="0.2">
      <c r="A11" s="94"/>
      <c r="B11" s="88"/>
      <c r="C11" s="95"/>
      <c r="D11" s="96"/>
      <c r="E11" s="96"/>
      <c r="F11" s="97">
        <f t="shared" si="0"/>
        <v>0</v>
      </c>
      <c r="G11" s="98"/>
      <c r="H11" s="99"/>
      <c r="I11" s="9"/>
      <c r="J11" s="9"/>
      <c r="K11" s="9"/>
      <c r="L11" s="97">
        <f t="shared" si="1"/>
        <v>0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2.75" customHeight="1" x14ac:dyDescent="0.2">
      <c r="A12" s="94"/>
      <c r="B12" s="94"/>
      <c r="C12" s="94"/>
      <c r="D12" s="94"/>
      <c r="E12" s="94"/>
      <c r="F12" s="97">
        <f t="shared" si="0"/>
        <v>0</v>
      </c>
      <c r="G12" s="98"/>
      <c r="H12" s="99"/>
      <c r="I12" s="9"/>
      <c r="J12" s="9"/>
      <c r="K12" s="9"/>
      <c r="L12" s="97">
        <f t="shared" si="1"/>
        <v>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2.75" customHeight="1" x14ac:dyDescent="0.2">
      <c r="A13" s="94"/>
      <c r="B13" s="94"/>
      <c r="C13" s="94"/>
      <c r="D13" s="94"/>
      <c r="E13" s="94"/>
      <c r="F13" s="97">
        <f t="shared" si="0"/>
        <v>0</v>
      </c>
      <c r="G13" s="101"/>
      <c r="H13" s="99"/>
      <c r="I13" s="9"/>
      <c r="J13" s="9"/>
      <c r="K13" s="9"/>
      <c r="L13" s="97">
        <f t="shared" si="1"/>
        <v>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2.75" customHeight="1" x14ac:dyDescent="0.2">
      <c r="A14" s="94"/>
      <c r="B14" s="94"/>
      <c r="C14" s="94"/>
      <c r="D14" s="94"/>
      <c r="E14" s="94"/>
      <c r="F14" s="97">
        <f t="shared" si="0"/>
        <v>0</v>
      </c>
      <c r="G14" s="98"/>
      <c r="H14" s="99"/>
      <c r="I14" s="102"/>
      <c r="J14" s="102"/>
      <c r="K14" s="102"/>
      <c r="L14" s="97">
        <f t="shared" si="1"/>
        <v>0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</row>
    <row r="15" spans="1:30" ht="12.75" customHeight="1" x14ac:dyDescent="0.2">
      <c r="A15" s="94"/>
      <c r="B15" s="94"/>
      <c r="C15" s="94"/>
      <c r="D15" s="94"/>
      <c r="E15" s="94"/>
      <c r="F15" s="97">
        <f t="shared" si="0"/>
        <v>0</v>
      </c>
      <c r="G15" s="98"/>
      <c r="H15" s="99"/>
      <c r="I15" s="102"/>
      <c r="J15" s="102"/>
      <c r="K15" s="102"/>
      <c r="L15" s="97">
        <f t="shared" si="1"/>
        <v>0</v>
      </c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ht="12.75" customHeight="1" x14ac:dyDescent="0.2">
      <c r="A16" s="94"/>
      <c r="B16" s="94"/>
      <c r="C16" s="94"/>
      <c r="D16" s="94"/>
      <c r="E16" s="94"/>
      <c r="F16" s="97">
        <f t="shared" si="0"/>
        <v>0</v>
      </c>
      <c r="G16" s="98"/>
      <c r="H16" s="99"/>
      <c r="I16" s="102"/>
      <c r="J16" s="102"/>
      <c r="K16" s="102"/>
      <c r="L16" s="97">
        <f t="shared" si="1"/>
        <v>0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</row>
    <row r="17" spans="1:30" ht="12.75" customHeight="1" x14ac:dyDescent="0.2">
      <c r="A17" s="94"/>
      <c r="B17" s="94"/>
      <c r="C17" s="94"/>
      <c r="D17" s="94"/>
      <c r="E17" s="94"/>
      <c r="F17" s="97">
        <f t="shared" si="0"/>
        <v>0</v>
      </c>
      <c r="G17" s="98"/>
      <c r="H17" s="99"/>
      <c r="I17" s="102"/>
      <c r="J17" s="102"/>
      <c r="K17" s="102"/>
      <c r="L17" s="97">
        <f t="shared" si="1"/>
        <v>0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</row>
    <row r="18" spans="1:30" ht="12.75" customHeight="1" x14ac:dyDescent="0.2">
      <c r="A18" s="94"/>
      <c r="B18" s="94"/>
      <c r="C18" s="94"/>
      <c r="D18" s="94"/>
      <c r="E18" s="94"/>
      <c r="F18" s="97">
        <f t="shared" si="0"/>
        <v>0</v>
      </c>
      <c r="G18" s="98"/>
      <c r="H18" s="99"/>
      <c r="I18" s="102"/>
      <c r="J18" s="102"/>
      <c r="K18" s="102"/>
      <c r="L18" s="97">
        <f t="shared" si="1"/>
        <v>0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</row>
    <row r="19" spans="1:30" ht="12.75" customHeight="1" x14ac:dyDescent="0.2">
      <c r="A19" s="94"/>
      <c r="B19" s="94"/>
      <c r="C19" s="88"/>
      <c r="D19" s="88"/>
      <c r="E19" s="88"/>
      <c r="F19" s="97">
        <f t="shared" si="0"/>
        <v>0</v>
      </c>
      <c r="G19" s="104"/>
      <c r="H19" s="99"/>
      <c r="I19" s="102"/>
      <c r="J19" s="102"/>
      <c r="K19" s="102"/>
      <c r="L19" s="97">
        <f t="shared" si="1"/>
        <v>0</v>
      </c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</row>
    <row r="20" spans="1:30" ht="12.75" customHeight="1" x14ac:dyDescent="0.2">
      <c r="A20" s="225" t="s">
        <v>36</v>
      </c>
      <c r="B20" s="203"/>
      <c r="C20" s="204"/>
      <c r="D20" s="105"/>
      <c r="E20" s="105"/>
      <c r="F20" s="106">
        <f t="shared" ref="F20:L20" si="2">SUM(F10:F19)</f>
        <v>0</v>
      </c>
      <c r="G20" s="106">
        <f t="shared" si="2"/>
        <v>0</v>
      </c>
      <c r="H20" s="106">
        <f t="shared" si="2"/>
        <v>0</v>
      </c>
      <c r="I20" s="106">
        <f t="shared" si="2"/>
        <v>0</v>
      </c>
      <c r="J20" s="106">
        <f t="shared" si="2"/>
        <v>0</v>
      </c>
      <c r="K20" s="106">
        <f t="shared" si="2"/>
        <v>0</v>
      </c>
      <c r="L20" s="96">
        <f t="shared" si="2"/>
        <v>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2.75" customHeight="1" x14ac:dyDescent="0.2">
      <c r="A21" s="2"/>
      <c r="B21" s="2"/>
      <c r="C21" s="2"/>
      <c r="D21" s="2"/>
      <c r="E21" s="2"/>
      <c r="F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2" customHeight="1" x14ac:dyDescent="0.2">
      <c r="A22" s="20" t="s">
        <v>98</v>
      </c>
      <c r="B22" s="2" t="s">
        <v>99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2" customHeight="1" x14ac:dyDescent="0.2">
      <c r="A23" s="107" t="s">
        <v>100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2.75" customHeight="1" x14ac:dyDescent="0.2">
      <c r="A24" s="108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2.75" customHeight="1" x14ac:dyDescent="0.2">
      <c r="A25" s="108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2.75" customHeight="1" x14ac:dyDescent="0.2">
      <c r="A26" s="108"/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2.75" customHeight="1" x14ac:dyDescent="0.2">
      <c r="A27" s="108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2.75" customHeight="1" x14ac:dyDescent="0.2">
      <c r="A28" s="108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2.75" customHeight="1" x14ac:dyDescent="0.2">
      <c r="A29" s="2"/>
      <c r="B29" s="2"/>
      <c r="C29" s="2"/>
      <c r="D29" s="2"/>
      <c r="E29" s="2"/>
      <c r="F29" s="1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2.75" customHeight="1" x14ac:dyDescent="0.2">
      <c r="A30" s="2"/>
      <c r="B30" s="2"/>
      <c r="C30" s="2"/>
      <c r="D30" s="2"/>
      <c r="E30" s="2"/>
      <c r="F30" s="1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2.75" customHeight="1" x14ac:dyDescent="0.2">
      <c r="A31" s="2"/>
      <c r="B31" s="2"/>
      <c r="C31" s="2"/>
      <c r="D31" s="2"/>
      <c r="E31" s="2"/>
      <c r="F31" s="1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2.75" customHeight="1" x14ac:dyDescent="0.2">
      <c r="A32" s="2"/>
      <c r="B32" s="2"/>
      <c r="C32" s="2"/>
      <c r="D32" s="2"/>
      <c r="E32" s="2"/>
      <c r="F32" s="1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2.75" customHeight="1" x14ac:dyDescent="0.2">
      <c r="A33" s="2"/>
      <c r="B33" s="2"/>
      <c r="C33" s="2"/>
      <c r="D33" s="2"/>
      <c r="E33" s="2"/>
      <c r="F33" s="1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2.75" customHeight="1" x14ac:dyDescent="0.2">
      <c r="A34" s="2"/>
      <c r="B34" s="2"/>
      <c r="C34" s="2"/>
      <c r="D34" s="2"/>
      <c r="E34" s="2"/>
      <c r="F34" s="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2.75" customHeight="1" x14ac:dyDescent="0.2">
      <c r="A35" s="2"/>
      <c r="B35" s="2"/>
      <c r="C35" s="2"/>
      <c r="D35" s="2"/>
      <c r="E35" s="2"/>
      <c r="F35" s="1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2.75" customHeight="1" x14ac:dyDescent="0.2">
      <c r="A36" s="2"/>
      <c r="B36" s="2"/>
      <c r="C36" s="2"/>
      <c r="D36" s="2"/>
      <c r="E36" s="2"/>
      <c r="F36" s="1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2.75" customHeight="1" x14ac:dyDescent="0.2">
      <c r="A37" s="2"/>
      <c r="B37" s="2"/>
      <c r="C37" s="2"/>
      <c r="D37" s="2"/>
      <c r="E37" s="2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2.75" customHeight="1" x14ac:dyDescent="0.2">
      <c r="A38" s="2"/>
      <c r="B38" s="2"/>
      <c r="C38" s="2"/>
      <c r="D38" s="2"/>
      <c r="E38" s="2"/>
      <c r="F38" s="1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2.75" customHeight="1" x14ac:dyDescent="0.2">
      <c r="A39" s="2"/>
      <c r="B39" s="2"/>
      <c r="C39" s="2"/>
      <c r="D39" s="2"/>
      <c r="E39" s="2"/>
      <c r="F39" s="1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2.75" customHeight="1" x14ac:dyDescent="0.2">
      <c r="A40" s="2"/>
      <c r="B40" s="2"/>
      <c r="C40" s="2"/>
      <c r="D40" s="2"/>
      <c r="E40" s="2"/>
      <c r="F40" s="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2.75" customHeight="1" x14ac:dyDescent="0.2">
      <c r="A41" s="2"/>
      <c r="B41" s="2"/>
      <c r="C41" s="2"/>
      <c r="D41" s="2"/>
      <c r="E41" s="2"/>
      <c r="F41" s="1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2.75" customHeight="1" x14ac:dyDescent="0.2">
      <c r="A42" s="2"/>
      <c r="B42" s="2"/>
      <c r="C42" s="2"/>
      <c r="D42" s="2"/>
      <c r="E42" s="2"/>
      <c r="F42" s="1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2.75" customHeight="1" x14ac:dyDescent="0.2">
      <c r="A43" s="2"/>
      <c r="B43" s="2"/>
      <c r="C43" s="2"/>
      <c r="D43" s="2"/>
      <c r="E43" s="2"/>
      <c r="F43" s="1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2.75" customHeight="1" x14ac:dyDescent="0.2">
      <c r="A44" s="2"/>
      <c r="B44" s="2"/>
      <c r="C44" s="2"/>
      <c r="D44" s="2"/>
      <c r="E44" s="2"/>
      <c r="F44" s="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2.75" customHeight="1" x14ac:dyDescent="0.2">
      <c r="A45" s="2"/>
      <c r="B45" s="2"/>
      <c r="C45" s="2"/>
      <c r="D45" s="2"/>
      <c r="E45" s="2"/>
      <c r="F45" s="1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2.75" customHeight="1" x14ac:dyDescent="0.2">
      <c r="A46" s="2"/>
      <c r="B46" s="2"/>
      <c r="C46" s="2"/>
      <c r="D46" s="2"/>
      <c r="E46" s="2"/>
      <c r="F46" s="1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2.75" customHeight="1" x14ac:dyDescent="0.2">
      <c r="A47" s="2"/>
      <c r="B47" s="2"/>
      <c r="C47" s="2"/>
      <c r="D47" s="2"/>
      <c r="E47" s="2"/>
      <c r="F47" s="1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2.75" customHeight="1" x14ac:dyDescent="0.2">
      <c r="A48" s="2"/>
      <c r="B48" s="2"/>
      <c r="C48" s="2"/>
      <c r="D48" s="2"/>
      <c r="E48" s="2"/>
      <c r="F48" s="1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2.75" customHeight="1" x14ac:dyDescent="0.2">
      <c r="A49" s="2"/>
      <c r="B49" s="2"/>
      <c r="C49" s="2"/>
      <c r="D49" s="2"/>
      <c r="E49" s="2"/>
      <c r="F49" s="1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2.75" customHeight="1" x14ac:dyDescent="0.2">
      <c r="A50" s="2"/>
      <c r="B50" s="2"/>
      <c r="C50" s="2"/>
      <c r="D50" s="2"/>
      <c r="E50" s="2"/>
      <c r="F50" s="1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2.75" customHeight="1" x14ac:dyDescent="0.2">
      <c r="A51" s="2"/>
      <c r="B51" s="2"/>
      <c r="C51" s="2"/>
      <c r="D51" s="2"/>
      <c r="E51" s="2"/>
      <c r="F51" s="1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2.75" customHeight="1" x14ac:dyDescent="0.2">
      <c r="A52" s="2"/>
      <c r="B52" s="2"/>
      <c r="C52" s="2"/>
      <c r="D52" s="2"/>
      <c r="E52" s="2"/>
      <c r="F52" s="1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2.75" customHeight="1" x14ac:dyDescent="0.2">
      <c r="A53" s="2"/>
      <c r="B53" s="2"/>
      <c r="C53" s="2"/>
      <c r="D53" s="2"/>
      <c r="E53" s="2"/>
      <c r="F53" s="1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2.75" customHeight="1" x14ac:dyDescent="0.2">
      <c r="A54" s="2"/>
      <c r="B54" s="2"/>
      <c r="C54" s="2"/>
      <c r="D54" s="2"/>
      <c r="E54" s="2"/>
      <c r="F54" s="1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2.75" customHeight="1" x14ac:dyDescent="0.2">
      <c r="A55" s="2"/>
      <c r="B55" s="2"/>
      <c r="C55" s="2"/>
      <c r="D55" s="2"/>
      <c r="E55" s="2"/>
      <c r="F55" s="1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2.75" customHeight="1" x14ac:dyDescent="0.2">
      <c r="A56" s="2"/>
      <c r="B56" s="2"/>
      <c r="C56" s="2"/>
      <c r="D56" s="2"/>
      <c r="E56" s="2"/>
      <c r="F56" s="1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2.75" customHeight="1" x14ac:dyDescent="0.2">
      <c r="A57" s="2"/>
      <c r="B57" s="2"/>
      <c r="C57" s="2"/>
      <c r="D57" s="2"/>
      <c r="E57" s="2"/>
      <c r="F57" s="1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2.75" customHeight="1" x14ac:dyDescent="0.2">
      <c r="A58" s="2"/>
      <c r="B58" s="2"/>
      <c r="C58" s="2"/>
      <c r="D58" s="2"/>
      <c r="E58" s="2"/>
      <c r="F58" s="1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2.75" customHeight="1" x14ac:dyDescent="0.2">
      <c r="A59" s="2"/>
      <c r="B59" s="2"/>
      <c r="C59" s="2"/>
      <c r="D59" s="2"/>
      <c r="E59" s="2"/>
      <c r="F59" s="1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2.75" customHeight="1" x14ac:dyDescent="0.2">
      <c r="A60" s="2"/>
      <c r="B60" s="2"/>
      <c r="C60" s="2"/>
      <c r="D60" s="2"/>
      <c r="E60" s="2"/>
      <c r="F60" s="1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2.75" customHeight="1" x14ac:dyDescent="0.2">
      <c r="A61" s="2"/>
      <c r="B61" s="2"/>
      <c r="C61" s="2"/>
      <c r="D61" s="2"/>
      <c r="E61" s="2"/>
      <c r="F61" s="1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2.75" customHeight="1" x14ac:dyDescent="0.2">
      <c r="A62" s="2"/>
      <c r="B62" s="2"/>
      <c r="C62" s="2"/>
      <c r="D62" s="2"/>
      <c r="E62" s="2"/>
      <c r="F62" s="1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2.75" customHeight="1" x14ac:dyDescent="0.2">
      <c r="A63" s="2"/>
      <c r="B63" s="2"/>
      <c r="C63" s="2"/>
      <c r="D63" s="2"/>
      <c r="E63" s="2"/>
      <c r="F63" s="1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2.75" customHeight="1" x14ac:dyDescent="0.2">
      <c r="A64" s="2"/>
      <c r="B64" s="2"/>
      <c r="C64" s="2"/>
      <c r="D64" s="2"/>
      <c r="E64" s="2"/>
      <c r="F64" s="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2.75" customHeight="1" x14ac:dyDescent="0.2">
      <c r="A65" s="2"/>
      <c r="B65" s="2"/>
      <c r="C65" s="2"/>
      <c r="D65" s="2"/>
      <c r="E65" s="2"/>
      <c r="F65" s="1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2.75" customHeight="1" x14ac:dyDescent="0.2">
      <c r="A66" s="2"/>
      <c r="B66" s="2"/>
      <c r="C66" s="2"/>
      <c r="D66" s="2"/>
      <c r="E66" s="2"/>
      <c r="F66" s="1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2.75" customHeight="1" x14ac:dyDescent="0.2">
      <c r="A67" s="2"/>
      <c r="B67" s="2"/>
      <c r="C67" s="2"/>
      <c r="D67" s="2"/>
      <c r="E67" s="2"/>
      <c r="F67" s="1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2.75" customHeight="1" x14ac:dyDescent="0.2">
      <c r="A68" s="2"/>
      <c r="B68" s="2"/>
      <c r="C68" s="2"/>
      <c r="D68" s="2"/>
      <c r="E68" s="2"/>
      <c r="F68" s="1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2.75" customHeight="1" x14ac:dyDescent="0.2">
      <c r="A69" s="2"/>
      <c r="B69" s="2"/>
      <c r="C69" s="2"/>
      <c r="D69" s="2"/>
      <c r="E69" s="2"/>
      <c r="F69" s="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2.75" customHeight="1" x14ac:dyDescent="0.2">
      <c r="A70" s="2"/>
      <c r="B70" s="2"/>
      <c r="C70" s="2"/>
      <c r="D70" s="2"/>
      <c r="E70" s="2"/>
      <c r="F70" s="1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2.75" customHeight="1" x14ac:dyDescent="0.2">
      <c r="A71" s="2"/>
      <c r="B71" s="2"/>
      <c r="C71" s="2"/>
      <c r="D71" s="2"/>
      <c r="E71" s="2"/>
      <c r="F71" s="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2.75" customHeight="1" x14ac:dyDescent="0.2">
      <c r="A72" s="2"/>
      <c r="B72" s="2"/>
      <c r="C72" s="2"/>
      <c r="D72" s="2"/>
      <c r="E72" s="2"/>
      <c r="F72" s="1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2.75" customHeight="1" x14ac:dyDescent="0.2">
      <c r="A73" s="2"/>
      <c r="B73" s="2"/>
      <c r="C73" s="2"/>
      <c r="D73" s="2"/>
      <c r="E73" s="2"/>
      <c r="F73" s="1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2.75" customHeight="1" x14ac:dyDescent="0.2">
      <c r="A74" s="2"/>
      <c r="B74" s="2"/>
      <c r="C74" s="2"/>
      <c r="D74" s="2"/>
      <c r="E74" s="2"/>
      <c r="F74" s="1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2.75" customHeight="1" x14ac:dyDescent="0.2">
      <c r="A75" s="2"/>
      <c r="B75" s="2"/>
      <c r="C75" s="2"/>
      <c r="D75" s="2"/>
      <c r="E75" s="2"/>
      <c r="F75" s="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2.75" customHeight="1" x14ac:dyDescent="0.2">
      <c r="A76" s="2"/>
      <c r="B76" s="2"/>
      <c r="C76" s="2"/>
      <c r="D76" s="2"/>
      <c r="E76" s="2"/>
      <c r="F76" s="1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2.75" customHeight="1" x14ac:dyDescent="0.2">
      <c r="A77" s="2"/>
      <c r="B77" s="2"/>
      <c r="C77" s="2"/>
      <c r="D77" s="2"/>
      <c r="E77" s="2"/>
      <c r="F77" s="1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2.75" customHeight="1" x14ac:dyDescent="0.2">
      <c r="A78" s="2"/>
      <c r="B78" s="2"/>
      <c r="C78" s="2"/>
      <c r="D78" s="2"/>
      <c r="E78" s="2"/>
      <c r="F78" s="1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2.75" customHeight="1" x14ac:dyDescent="0.2">
      <c r="A79" s="2"/>
      <c r="B79" s="2"/>
      <c r="C79" s="2"/>
      <c r="D79" s="2"/>
      <c r="E79" s="2"/>
      <c r="F79" s="1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2.75" customHeight="1" x14ac:dyDescent="0.2">
      <c r="A80" s="2"/>
      <c r="B80" s="2"/>
      <c r="C80" s="2"/>
      <c r="D80" s="2"/>
      <c r="E80" s="2"/>
      <c r="F80" s="1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2.75" customHeight="1" x14ac:dyDescent="0.2">
      <c r="A81" s="2"/>
      <c r="B81" s="2"/>
      <c r="C81" s="2"/>
      <c r="D81" s="2"/>
      <c r="E81" s="2"/>
      <c r="F81" s="1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2.75" customHeight="1" x14ac:dyDescent="0.2">
      <c r="A82" s="2"/>
      <c r="B82" s="2"/>
      <c r="C82" s="2"/>
      <c r="D82" s="2"/>
      <c r="E82" s="2"/>
      <c r="F82" s="1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2.75" customHeight="1" x14ac:dyDescent="0.2">
      <c r="A83" s="2"/>
      <c r="B83" s="2"/>
      <c r="C83" s="2"/>
      <c r="D83" s="2"/>
      <c r="E83" s="2"/>
      <c r="F83" s="1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2.75" customHeight="1" x14ac:dyDescent="0.2">
      <c r="A84" s="2"/>
      <c r="B84" s="2"/>
      <c r="C84" s="2"/>
      <c r="D84" s="2"/>
      <c r="E84" s="2"/>
      <c r="F84" s="1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2.75" customHeight="1" x14ac:dyDescent="0.2">
      <c r="A85" s="2"/>
      <c r="B85" s="2"/>
      <c r="C85" s="2"/>
      <c r="D85" s="2"/>
      <c r="E85" s="2"/>
      <c r="F85" s="1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2.75" customHeight="1" x14ac:dyDescent="0.2">
      <c r="A86" s="2"/>
      <c r="B86" s="2"/>
      <c r="C86" s="2"/>
      <c r="D86" s="2"/>
      <c r="E86" s="2"/>
      <c r="F86" s="1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2.75" customHeight="1" x14ac:dyDescent="0.2">
      <c r="A87" s="2"/>
      <c r="B87" s="2"/>
      <c r="C87" s="2"/>
      <c r="D87" s="2"/>
      <c r="E87" s="2"/>
      <c r="F87" s="1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2.75" customHeight="1" x14ac:dyDescent="0.2">
      <c r="A88" s="2"/>
      <c r="B88" s="2"/>
      <c r="C88" s="2"/>
      <c r="D88" s="2"/>
      <c r="E88" s="2"/>
      <c r="F88" s="1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2.75" customHeight="1" x14ac:dyDescent="0.2">
      <c r="A89" s="2"/>
      <c r="B89" s="2"/>
      <c r="C89" s="2"/>
      <c r="D89" s="2"/>
      <c r="E89" s="2"/>
      <c r="F89" s="1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2.75" customHeight="1" x14ac:dyDescent="0.2">
      <c r="A90" s="2"/>
      <c r="B90" s="2"/>
      <c r="C90" s="2"/>
      <c r="D90" s="2"/>
      <c r="E90" s="2"/>
      <c r="F90" s="1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2.75" customHeight="1" x14ac:dyDescent="0.2">
      <c r="A91" s="2"/>
      <c r="B91" s="2"/>
      <c r="C91" s="2"/>
      <c r="D91" s="2"/>
      <c r="E91" s="2"/>
      <c r="F91" s="1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2.75" customHeight="1" x14ac:dyDescent="0.2">
      <c r="A92" s="2"/>
      <c r="B92" s="2"/>
      <c r="C92" s="2"/>
      <c r="D92" s="2"/>
      <c r="E92" s="2"/>
      <c r="F92" s="1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2.75" customHeight="1" x14ac:dyDescent="0.2">
      <c r="A93" s="2"/>
      <c r="B93" s="2"/>
      <c r="C93" s="2"/>
      <c r="D93" s="2"/>
      <c r="E93" s="2"/>
      <c r="F93" s="1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2.75" customHeight="1" x14ac:dyDescent="0.2">
      <c r="A94" s="2"/>
      <c r="B94" s="2"/>
      <c r="C94" s="2"/>
      <c r="D94" s="2"/>
      <c r="E94" s="2"/>
      <c r="F94" s="1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2.75" customHeight="1" x14ac:dyDescent="0.2">
      <c r="A95" s="2"/>
      <c r="B95" s="2"/>
      <c r="C95" s="2"/>
      <c r="D95" s="2"/>
      <c r="E95" s="2"/>
      <c r="F95" s="1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2.75" customHeight="1" x14ac:dyDescent="0.2">
      <c r="A96" s="2"/>
      <c r="B96" s="2"/>
      <c r="C96" s="2"/>
      <c r="D96" s="2"/>
      <c r="E96" s="2"/>
      <c r="F96" s="1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2.75" customHeight="1" x14ac:dyDescent="0.2">
      <c r="A97" s="2"/>
      <c r="B97" s="2"/>
      <c r="C97" s="2"/>
      <c r="D97" s="2"/>
      <c r="E97" s="2"/>
      <c r="F97" s="1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2.75" customHeight="1" x14ac:dyDescent="0.2">
      <c r="A98" s="2"/>
      <c r="B98" s="2"/>
      <c r="C98" s="2"/>
      <c r="D98" s="2"/>
      <c r="E98" s="2"/>
      <c r="F98" s="1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2.75" customHeight="1" x14ac:dyDescent="0.2">
      <c r="A99" s="2"/>
      <c r="B99" s="2"/>
      <c r="C99" s="2"/>
      <c r="D99" s="2"/>
      <c r="E99" s="2"/>
      <c r="F99" s="1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2.75" customHeight="1" x14ac:dyDescent="0.2">
      <c r="A100" s="2"/>
      <c r="B100" s="2"/>
      <c r="C100" s="2"/>
      <c r="D100" s="2"/>
      <c r="E100" s="2"/>
      <c r="F100" s="1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2.75" customHeight="1" x14ac:dyDescent="0.2">
      <c r="A101" s="2"/>
      <c r="B101" s="2"/>
      <c r="C101" s="2"/>
      <c r="D101" s="2"/>
      <c r="E101" s="2"/>
      <c r="F101" s="1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2.75" customHeight="1" x14ac:dyDescent="0.2">
      <c r="A102" s="2"/>
      <c r="B102" s="2"/>
      <c r="C102" s="2"/>
      <c r="D102" s="2"/>
      <c r="E102" s="2"/>
      <c r="F102" s="1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2.75" customHeight="1" x14ac:dyDescent="0.2">
      <c r="A103" s="2"/>
      <c r="B103" s="2"/>
      <c r="C103" s="2"/>
      <c r="D103" s="2"/>
      <c r="E103" s="2"/>
      <c r="F103" s="1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2.75" customHeight="1" x14ac:dyDescent="0.2">
      <c r="A104" s="2"/>
      <c r="B104" s="2"/>
      <c r="C104" s="2"/>
      <c r="D104" s="2"/>
      <c r="E104" s="2"/>
      <c r="F104" s="1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2.75" customHeight="1" x14ac:dyDescent="0.2">
      <c r="A105" s="2"/>
      <c r="B105" s="2"/>
      <c r="C105" s="2"/>
      <c r="D105" s="2"/>
      <c r="E105" s="2"/>
      <c r="F105" s="1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2.75" customHeight="1" x14ac:dyDescent="0.2">
      <c r="A106" s="2"/>
      <c r="B106" s="2"/>
      <c r="C106" s="2"/>
      <c r="D106" s="2"/>
      <c r="E106" s="2"/>
      <c r="F106" s="1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2.75" customHeight="1" x14ac:dyDescent="0.2">
      <c r="A107" s="2"/>
      <c r="B107" s="2"/>
      <c r="C107" s="2"/>
      <c r="D107" s="2"/>
      <c r="E107" s="2"/>
      <c r="F107" s="1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2.75" customHeight="1" x14ac:dyDescent="0.2">
      <c r="A108" s="2"/>
      <c r="B108" s="2"/>
      <c r="C108" s="2"/>
      <c r="D108" s="2"/>
      <c r="E108" s="2"/>
      <c r="F108" s="1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2.75" customHeight="1" x14ac:dyDescent="0.2">
      <c r="A109" s="2"/>
      <c r="B109" s="2"/>
      <c r="C109" s="2"/>
      <c r="D109" s="2"/>
      <c r="E109" s="2"/>
      <c r="F109" s="1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2.75" customHeight="1" x14ac:dyDescent="0.2">
      <c r="A110" s="2"/>
      <c r="B110" s="2"/>
      <c r="C110" s="2"/>
      <c r="D110" s="2"/>
      <c r="E110" s="2"/>
      <c r="F110" s="1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2.75" customHeight="1" x14ac:dyDescent="0.2">
      <c r="A111" s="2"/>
      <c r="B111" s="2"/>
      <c r="C111" s="2"/>
      <c r="D111" s="2"/>
      <c r="E111" s="2"/>
      <c r="F111" s="1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2.75" customHeight="1" x14ac:dyDescent="0.2">
      <c r="A112" s="2"/>
      <c r="B112" s="2"/>
      <c r="C112" s="2"/>
      <c r="D112" s="2"/>
      <c r="E112" s="2"/>
      <c r="F112" s="1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2.75" customHeight="1" x14ac:dyDescent="0.2">
      <c r="A113" s="2"/>
      <c r="B113" s="2"/>
      <c r="C113" s="2"/>
      <c r="D113" s="2"/>
      <c r="E113" s="2"/>
      <c r="F113" s="1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2.75" customHeight="1" x14ac:dyDescent="0.2">
      <c r="A114" s="2"/>
      <c r="B114" s="2"/>
      <c r="C114" s="2"/>
      <c r="D114" s="2"/>
      <c r="E114" s="2"/>
      <c r="F114" s="1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2.75" customHeight="1" x14ac:dyDescent="0.2">
      <c r="A115" s="2"/>
      <c r="B115" s="2"/>
      <c r="C115" s="2"/>
      <c r="D115" s="2"/>
      <c r="E115" s="2"/>
      <c r="F115" s="1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2.75" customHeight="1" x14ac:dyDescent="0.2">
      <c r="A116" s="2"/>
      <c r="B116" s="2"/>
      <c r="C116" s="2"/>
      <c r="D116" s="2"/>
      <c r="E116" s="2"/>
      <c r="F116" s="1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2.75" customHeight="1" x14ac:dyDescent="0.2">
      <c r="A117" s="2"/>
      <c r="B117" s="2"/>
      <c r="C117" s="2"/>
      <c r="D117" s="2"/>
      <c r="E117" s="2"/>
      <c r="F117" s="1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2.75" customHeight="1" x14ac:dyDescent="0.2">
      <c r="A118" s="2"/>
      <c r="B118" s="2"/>
      <c r="C118" s="2"/>
      <c r="D118" s="2"/>
      <c r="E118" s="2"/>
      <c r="F118" s="1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2.75" customHeight="1" x14ac:dyDescent="0.2">
      <c r="A119" s="2"/>
      <c r="B119" s="2"/>
      <c r="C119" s="2"/>
      <c r="D119" s="2"/>
      <c r="E119" s="2"/>
      <c r="F119" s="1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2.75" customHeight="1" x14ac:dyDescent="0.2">
      <c r="A120" s="2"/>
      <c r="B120" s="2"/>
      <c r="C120" s="2"/>
      <c r="D120" s="2"/>
      <c r="E120" s="2"/>
      <c r="F120" s="1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2.75" customHeight="1" x14ac:dyDescent="0.2">
      <c r="A121" s="2"/>
      <c r="B121" s="2"/>
      <c r="C121" s="2"/>
      <c r="D121" s="2"/>
      <c r="E121" s="2"/>
      <c r="F121" s="1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2.75" customHeight="1" x14ac:dyDescent="0.2">
      <c r="A122" s="2"/>
      <c r="B122" s="2"/>
      <c r="C122" s="2"/>
      <c r="D122" s="2"/>
      <c r="E122" s="2"/>
      <c r="F122" s="1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2.75" customHeight="1" x14ac:dyDescent="0.2">
      <c r="A123" s="2"/>
      <c r="B123" s="2"/>
      <c r="C123" s="2"/>
      <c r="D123" s="2"/>
      <c r="E123" s="2"/>
      <c r="F123" s="1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2.75" customHeight="1" x14ac:dyDescent="0.2">
      <c r="A124" s="2"/>
      <c r="B124" s="2"/>
      <c r="C124" s="2"/>
      <c r="D124" s="2"/>
      <c r="E124" s="2"/>
      <c r="F124" s="1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2.75" customHeight="1" x14ac:dyDescent="0.2">
      <c r="A125" s="2"/>
      <c r="B125" s="2"/>
      <c r="C125" s="2"/>
      <c r="D125" s="2"/>
      <c r="E125" s="2"/>
      <c r="F125" s="1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2.75" customHeight="1" x14ac:dyDescent="0.2">
      <c r="A126" s="2"/>
      <c r="B126" s="2"/>
      <c r="C126" s="2"/>
      <c r="D126" s="2"/>
      <c r="E126" s="2"/>
      <c r="F126" s="1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2.75" customHeight="1" x14ac:dyDescent="0.2">
      <c r="A127" s="2"/>
      <c r="B127" s="2"/>
      <c r="C127" s="2"/>
      <c r="D127" s="2"/>
      <c r="E127" s="2"/>
      <c r="F127" s="1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2.75" customHeight="1" x14ac:dyDescent="0.2">
      <c r="A128" s="2"/>
      <c r="B128" s="2"/>
      <c r="C128" s="2"/>
      <c r="D128" s="2"/>
      <c r="E128" s="2"/>
      <c r="F128" s="1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2.75" customHeight="1" x14ac:dyDescent="0.2">
      <c r="A129" s="2"/>
      <c r="B129" s="2"/>
      <c r="C129" s="2"/>
      <c r="D129" s="2"/>
      <c r="E129" s="2"/>
      <c r="F129" s="1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2.75" customHeight="1" x14ac:dyDescent="0.2">
      <c r="A130" s="2"/>
      <c r="B130" s="2"/>
      <c r="C130" s="2"/>
      <c r="D130" s="2"/>
      <c r="E130" s="2"/>
      <c r="F130" s="1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2.75" customHeight="1" x14ac:dyDescent="0.2">
      <c r="A131" s="2"/>
      <c r="B131" s="2"/>
      <c r="C131" s="2"/>
      <c r="D131" s="2"/>
      <c r="E131" s="2"/>
      <c r="F131" s="1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2.75" customHeight="1" x14ac:dyDescent="0.2">
      <c r="A132" s="2"/>
      <c r="B132" s="2"/>
      <c r="C132" s="2"/>
      <c r="D132" s="2"/>
      <c r="E132" s="2"/>
      <c r="F132" s="1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2.75" customHeight="1" x14ac:dyDescent="0.2">
      <c r="A133" s="2"/>
      <c r="B133" s="2"/>
      <c r="C133" s="2"/>
      <c r="D133" s="2"/>
      <c r="E133" s="2"/>
      <c r="F133" s="1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2.75" customHeight="1" x14ac:dyDescent="0.2">
      <c r="A134" s="2"/>
      <c r="B134" s="2"/>
      <c r="C134" s="2"/>
      <c r="D134" s="2"/>
      <c r="E134" s="2"/>
      <c r="F134" s="1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2.75" customHeight="1" x14ac:dyDescent="0.2">
      <c r="A135" s="2"/>
      <c r="B135" s="2"/>
      <c r="C135" s="2"/>
      <c r="D135" s="2"/>
      <c r="E135" s="2"/>
      <c r="F135" s="1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2.75" customHeight="1" x14ac:dyDescent="0.2">
      <c r="A136" s="2"/>
      <c r="B136" s="2"/>
      <c r="C136" s="2"/>
      <c r="D136" s="2"/>
      <c r="E136" s="2"/>
      <c r="F136" s="1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2.75" customHeight="1" x14ac:dyDescent="0.2">
      <c r="A137" s="2"/>
      <c r="B137" s="2"/>
      <c r="C137" s="2"/>
      <c r="D137" s="2"/>
      <c r="E137" s="2"/>
      <c r="F137" s="1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2.75" customHeight="1" x14ac:dyDescent="0.2">
      <c r="A138" s="2"/>
      <c r="B138" s="2"/>
      <c r="C138" s="2"/>
      <c r="D138" s="2"/>
      <c r="E138" s="2"/>
      <c r="F138" s="1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2.75" customHeight="1" x14ac:dyDescent="0.2">
      <c r="A139" s="2"/>
      <c r="B139" s="2"/>
      <c r="C139" s="2"/>
      <c r="D139" s="2"/>
      <c r="E139" s="2"/>
      <c r="F139" s="1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2.75" customHeight="1" x14ac:dyDescent="0.2">
      <c r="A140" s="2"/>
      <c r="B140" s="2"/>
      <c r="C140" s="2"/>
      <c r="D140" s="2"/>
      <c r="E140" s="2"/>
      <c r="F140" s="1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2.75" customHeight="1" x14ac:dyDescent="0.2">
      <c r="A141" s="2"/>
      <c r="B141" s="2"/>
      <c r="C141" s="2"/>
      <c r="D141" s="2"/>
      <c r="E141" s="2"/>
      <c r="F141" s="1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2.75" customHeight="1" x14ac:dyDescent="0.2">
      <c r="A142" s="2"/>
      <c r="B142" s="2"/>
      <c r="C142" s="2"/>
      <c r="D142" s="2"/>
      <c r="E142" s="2"/>
      <c r="F142" s="1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2.75" customHeight="1" x14ac:dyDescent="0.2">
      <c r="A143" s="2"/>
      <c r="B143" s="2"/>
      <c r="C143" s="2"/>
      <c r="D143" s="2"/>
      <c r="E143" s="2"/>
      <c r="F143" s="1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2.75" customHeight="1" x14ac:dyDescent="0.2">
      <c r="A144" s="2"/>
      <c r="B144" s="2"/>
      <c r="C144" s="2"/>
      <c r="D144" s="2"/>
      <c r="E144" s="2"/>
      <c r="F144" s="1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2.75" customHeight="1" x14ac:dyDescent="0.2">
      <c r="A145" s="2"/>
      <c r="B145" s="2"/>
      <c r="C145" s="2"/>
      <c r="D145" s="2"/>
      <c r="E145" s="2"/>
      <c r="F145" s="1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2.75" customHeight="1" x14ac:dyDescent="0.2">
      <c r="A146" s="2"/>
      <c r="B146" s="2"/>
      <c r="C146" s="2"/>
      <c r="D146" s="2"/>
      <c r="E146" s="2"/>
      <c r="F146" s="1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2.75" customHeight="1" x14ac:dyDescent="0.2">
      <c r="A147" s="2"/>
      <c r="B147" s="2"/>
      <c r="C147" s="2"/>
      <c r="D147" s="2"/>
      <c r="E147" s="2"/>
      <c r="F147" s="1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2.75" customHeight="1" x14ac:dyDescent="0.2">
      <c r="A148" s="2"/>
      <c r="B148" s="2"/>
      <c r="C148" s="2"/>
      <c r="D148" s="2"/>
      <c r="E148" s="2"/>
      <c r="F148" s="1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2.75" customHeight="1" x14ac:dyDescent="0.2">
      <c r="A149" s="2"/>
      <c r="B149" s="2"/>
      <c r="C149" s="2"/>
      <c r="D149" s="2"/>
      <c r="E149" s="2"/>
      <c r="F149" s="1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2.75" customHeight="1" x14ac:dyDescent="0.2">
      <c r="A150" s="2"/>
      <c r="B150" s="2"/>
      <c r="C150" s="2"/>
      <c r="D150" s="2"/>
      <c r="E150" s="2"/>
      <c r="F150" s="1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2.75" customHeight="1" x14ac:dyDescent="0.2">
      <c r="A151" s="2"/>
      <c r="B151" s="2"/>
      <c r="C151" s="2"/>
      <c r="D151" s="2"/>
      <c r="E151" s="2"/>
      <c r="F151" s="1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2.75" customHeight="1" x14ac:dyDescent="0.2">
      <c r="A152" s="2"/>
      <c r="B152" s="2"/>
      <c r="C152" s="2"/>
      <c r="D152" s="2"/>
      <c r="E152" s="2"/>
      <c r="F152" s="1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2.75" customHeight="1" x14ac:dyDescent="0.2">
      <c r="A153" s="2"/>
      <c r="B153" s="2"/>
      <c r="C153" s="2"/>
      <c r="D153" s="2"/>
      <c r="E153" s="2"/>
      <c r="F153" s="1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2.75" customHeight="1" x14ac:dyDescent="0.2">
      <c r="A154" s="2"/>
      <c r="B154" s="2"/>
      <c r="C154" s="2"/>
      <c r="D154" s="2"/>
      <c r="E154" s="2"/>
      <c r="F154" s="1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2.75" customHeight="1" x14ac:dyDescent="0.2">
      <c r="A155" s="2"/>
      <c r="B155" s="2"/>
      <c r="C155" s="2"/>
      <c r="D155" s="2"/>
      <c r="E155" s="2"/>
      <c r="F155" s="1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2.75" customHeight="1" x14ac:dyDescent="0.2">
      <c r="A156" s="2"/>
      <c r="B156" s="2"/>
      <c r="C156" s="2"/>
      <c r="D156" s="2"/>
      <c r="E156" s="2"/>
      <c r="F156" s="1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2.75" customHeight="1" x14ac:dyDescent="0.2">
      <c r="A157" s="2"/>
      <c r="B157" s="2"/>
      <c r="C157" s="2"/>
      <c r="D157" s="2"/>
      <c r="E157" s="2"/>
      <c r="F157" s="1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2.75" customHeight="1" x14ac:dyDescent="0.2">
      <c r="A158" s="2"/>
      <c r="B158" s="2"/>
      <c r="C158" s="2"/>
      <c r="D158" s="2"/>
      <c r="E158" s="2"/>
      <c r="F158" s="1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2.75" customHeight="1" x14ac:dyDescent="0.2">
      <c r="A159" s="2"/>
      <c r="B159" s="2"/>
      <c r="C159" s="2"/>
      <c r="D159" s="2"/>
      <c r="E159" s="2"/>
      <c r="F159" s="1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2.75" customHeight="1" x14ac:dyDescent="0.2">
      <c r="A160" s="2"/>
      <c r="B160" s="2"/>
      <c r="C160" s="2"/>
      <c r="D160" s="2"/>
      <c r="E160" s="2"/>
      <c r="F160" s="1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2.75" customHeight="1" x14ac:dyDescent="0.2">
      <c r="A161" s="2"/>
      <c r="B161" s="2"/>
      <c r="C161" s="2"/>
      <c r="D161" s="2"/>
      <c r="E161" s="2"/>
      <c r="F161" s="1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2.75" customHeight="1" x14ac:dyDescent="0.2">
      <c r="A162" s="2"/>
      <c r="B162" s="2"/>
      <c r="C162" s="2"/>
      <c r="D162" s="2"/>
      <c r="E162" s="2"/>
      <c r="F162" s="1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2.75" customHeight="1" x14ac:dyDescent="0.2">
      <c r="A163" s="2"/>
      <c r="B163" s="2"/>
      <c r="C163" s="2"/>
      <c r="D163" s="2"/>
      <c r="E163" s="2"/>
      <c r="F163" s="1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2.75" customHeight="1" x14ac:dyDescent="0.2">
      <c r="A164" s="2"/>
      <c r="B164" s="2"/>
      <c r="C164" s="2"/>
      <c r="D164" s="2"/>
      <c r="E164" s="2"/>
      <c r="F164" s="1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2.75" customHeight="1" x14ac:dyDescent="0.2">
      <c r="A165" s="2"/>
      <c r="B165" s="2"/>
      <c r="C165" s="2"/>
      <c r="D165" s="2"/>
      <c r="E165" s="2"/>
      <c r="F165" s="1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2.75" customHeight="1" x14ac:dyDescent="0.2">
      <c r="A166" s="2"/>
      <c r="B166" s="2"/>
      <c r="C166" s="2"/>
      <c r="D166" s="2"/>
      <c r="E166" s="2"/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2.75" customHeight="1" x14ac:dyDescent="0.2">
      <c r="A167" s="2"/>
      <c r="B167" s="2"/>
      <c r="C167" s="2"/>
      <c r="D167" s="2"/>
      <c r="E167" s="2"/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2.75" customHeight="1" x14ac:dyDescent="0.2">
      <c r="A168" s="2"/>
      <c r="B168" s="2"/>
      <c r="C168" s="2"/>
      <c r="D168" s="2"/>
      <c r="E168" s="2"/>
      <c r="F168" s="1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2.75" customHeight="1" x14ac:dyDescent="0.2">
      <c r="A169" s="2"/>
      <c r="B169" s="2"/>
      <c r="C169" s="2"/>
      <c r="D169" s="2"/>
      <c r="E169" s="2"/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2.75" customHeight="1" x14ac:dyDescent="0.2">
      <c r="A170" s="2"/>
      <c r="B170" s="2"/>
      <c r="C170" s="2"/>
      <c r="D170" s="2"/>
      <c r="E170" s="2"/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2.75" customHeight="1" x14ac:dyDescent="0.2">
      <c r="A171" s="2"/>
      <c r="B171" s="2"/>
      <c r="C171" s="2"/>
      <c r="D171" s="2"/>
      <c r="E171" s="2"/>
      <c r="F171" s="1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2.75" customHeight="1" x14ac:dyDescent="0.2">
      <c r="A172" s="2"/>
      <c r="B172" s="2"/>
      <c r="C172" s="2"/>
      <c r="D172" s="2"/>
      <c r="E172" s="2"/>
      <c r="F172" s="1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2.75" customHeight="1" x14ac:dyDescent="0.2">
      <c r="A173" s="2"/>
      <c r="B173" s="2"/>
      <c r="C173" s="2"/>
      <c r="D173" s="2"/>
      <c r="E173" s="2"/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2.75" customHeight="1" x14ac:dyDescent="0.2">
      <c r="A174" s="2"/>
      <c r="B174" s="2"/>
      <c r="C174" s="2"/>
      <c r="D174" s="2"/>
      <c r="E174" s="2"/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2.75" customHeight="1" x14ac:dyDescent="0.2">
      <c r="A175" s="2"/>
      <c r="B175" s="2"/>
      <c r="C175" s="2"/>
      <c r="D175" s="2"/>
      <c r="E175" s="2"/>
      <c r="F175" s="1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2.75" customHeight="1" x14ac:dyDescent="0.2">
      <c r="A176" s="2"/>
      <c r="B176" s="2"/>
      <c r="C176" s="2"/>
      <c r="D176" s="2"/>
      <c r="E176" s="2"/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2.75" customHeight="1" x14ac:dyDescent="0.2">
      <c r="A177" s="2"/>
      <c r="B177" s="2"/>
      <c r="C177" s="2"/>
      <c r="D177" s="2"/>
      <c r="E177" s="2"/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2.75" customHeight="1" x14ac:dyDescent="0.2">
      <c r="A178" s="2"/>
      <c r="B178" s="2"/>
      <c r="C178" s="2"/>
      <c r="D178" s="2"/>
      <c r="E178" s="2"/>
      <c r="F178" s="1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2.75" customHeight="1" x14ac:dyDescent="0.2">
      <c r="A179" s="2"/>
      <c r="B179" s="2"/>
      <c r="C179" s="2"/>
      <c r="D179" s="2"/>
      <c r="E179" s="2"/>
      <c r="F179" s="1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2.75" customHeight="1" x14ac:dyDescent="0.2">
      <c r="A180" s="2"/>
      <c r="B180" s="2"/>
      <c r="C180" s="2"/>
      <c r="D180" s="2"/>
      <c r="E180" s="2"/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2.75" customHeight="1" x14ac:dyDescent="0.2">
      <c r="A181" s="2"/>
      <c r="B181" s="2"/>
      <c r="C181" s="2"/>
      <c r="D181" s="2"/>
      <c r="E181" s="2"/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2.75" customHeight="1" x14ac:dyDescent="0.2">
      <c r="A182" s="2"/>
      <c r="B182" s="2"/>
      <c r="C182" s="2"/>
      <c r="D182" s="2"/>
      <c r="E182" s="2"/>
      <c r="F182" s="1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2.75" customHeight="1" x14ac:dyDescent="0.2">
      <c r="A183" s="2"/>
      <c r="B183" s="2"/>
      <c r="C183" s="2"/>
      <c r="D183" s="2"/>
      <c r="E183" s="2"/>
      <c r="F183" s="1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2.75" customHeight="1" x14ac:dyDescent="0.2">
      <c r="A184" s="2"/>
      <c r="B184" s="2"/>
      <c r="C184" s="2"/>
      <c r="D184" s="2"/>
      <c r="E184" s="2"/>
      <c r="F184" s="1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2.75" customHeight="1" x14ac:dyDescent="0.2">
      <c r="A185" s="2"/>
      <c r="B185" s="2"/>
      <c r="C185" s="2"/>
      <c r="D185" s="2"/>
      <c r="E185" s="2"/>
      <c r="F185" s="1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2.75" customHeight="1" x14ac:dyDescent="0.2">
      <c r="A186" s="2"/>
      <c r="B186" s="2"/>
      <c r="C186" s="2"/>
      <c r="D186" s="2"/>
      <c r="E186" s="2"/>
      <c r="F186" s="1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2.75" customHeight="1" x14ac:dyDescent="0.2">
      <c r="A187" s="2"/>
      <c r="B187" s="2"/>
      <c r="C187" s="2"/>
      <c r="D187" s="2"/>
      <c r="E187" s="2"/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2.75" customHeight="1" x14ac:dyDescent="0.2">
      <c r="A188" s="2"/>
      <c r="B188" s="2"/>
      <c r="C188" s="2"/>
      <c r="D188" s="2"/>
      <c r="E188" s="2"/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2.75" customHeight="1" x14ac:dyDescent="0.2">
      <c r="A189" s="2"/>
      <c r="B189" s="2"/>
      <c r="C189" s="2"/>
      <c r="D189" s="2"/>
      <c r="E189" s="2"/>
      <c r="F189" s="1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2.75" customHeight="1" x14ac:dyDescent="0.2">
      <c r="A190" s="2"/>
      <c r="B190" s="2"/>
      <c r="C190" s="2"/>
      <c r="D190" s="2"/>
      <c r="E190" s="2"/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2.75" customHeight="1" x14ac:dyDescent="0.2">
      <c r="A191" s="2"/>
      <c r="B191" s="2"/>
      <c r="C191" s="2"/>
      <c r="D191" s="2"/>
      <c r="E191" s="2"/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2.75" customHeight="1" x14ac:dyDescent="0.2">
      <c r="A192" s="2"/>
      <c r="B192" s="2"/>
      <c r="C192" s="2"/>
      <c r="D192" s="2"/>
      <c r="E192" s="2"/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2.75" customHeight="1" x14ac:dyDescent="0.2">
      <c r="A193" s="2"/>
      <c r="B193" s="2"/>
      <c r="C193" s="2"/>
      <c r="D193" s="2"/>
      <c r="E193" s="2"/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2.75" customHeight="1" x14ac:dyDescent="0.2">
      <c r="A194" s="2"/>
      <c r="B194" s="2"/>
      <c r="C194" s="2"/>
      <c r="D194" s="2"/>
      <c r="E194" s="2"/>
      <c r="F194" s="1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2.75" customHeight="1" x14ac:dyDescent="0.2">
      <c r="A195" s="2"/>
      <c r="B195" s="2"/>
      <c r="C195" s="2"/>
      <c r="D195" s="2"/>
      <c r="E195" s="2"/>
      <c r="F195" s="1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2.75" customHeight="1" x14ac:dyDescent="0.2">
      <c r="A196" s="2"/>
      <c r="B196" s="2"/>
      <c r="C196" s="2"/>
      <c r="D196" s="2"/>
      <c r="E196" s="2"/>
      <c r="F196" s="1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2.75" customHeight="1" x14ac:dyDescent="0.2">
      <c r="A197" s="2"/>
      <c r="B197" s="2"/>
      <c r="C197" s="2"/>
      <c r="D197" s="2"/>
      <c r="E197" s="2"/>
      <c r="F197" s="1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2.75" customHeight="1" x14ac:dyDescent="0.2">
      <c r="A198" s="2"/>
      <c r="B198" s="2"/>
      <c r="C198" s="2"/>
      <c r="D198" s="2"/>
      <c r="E198" s="2"/>
      <c r="F198" s="1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2.75" customHeight="1" x14ac:dyDescent="0.2">
      <c r="A199" s="2"/>
      <c r="B199" s="2"/>
      <c r="C199" s="2"/>
      <c r="D199" s="2"/>
      <c r="E199" s="2"/>
      <c r="F199" s="1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2.75" customHeight="1" x14ac:dyDescent="0.2">
      <c r="A200" s="2"/>
      <c r="B200" s="2"/>
      <c r="C200" s="2"/>
      <c r="D200" s="2"/>
      <c r="E200" s="2"/>
      <c r="F200" s="1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2.75" customHeight="1" x14ac:dyDescent="0.2">
      <c r="A201" s="2"/>
      <c r="B201" s="2"/>
      <c r="C201" s="2"/>
      <c r="D201" s="2"/>
      <c r="E201" s="2"/>
      <c r="F201" s="1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2.75" customHeight="1" x14ac:dyDescent="0.2">
      <c r="A202" s="2"/>
      <c r="B202" s="2"/>
      <c r="C202" s="2"/>
      <c r="D202" s="2"/>
      <c r="E202" s="2"/>
      <c r="F202" s="1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2.75" customHeight="1" x14ac:dyDescent="0.2">
      <c r="A203" s="2"/>
      <c r="B203" s="2"/>
      <c r="C203" s="2"/>
      <c r="D203" s="2"/>
      <c r="E203" s="2"/>
      <c r="F203" s="1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2.75" customHeight="1" x14ac:dyDescent="0.2">
      <c r="A204" s="2"/>
      <c r="B204" s="2"/>
      <c r="C204" s="2"/>
      <c r="D204" s="2"/>
      <c r="E204" s="2"/>
      <c r="F204" s="1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2.75" customHeight="1" x14ac:dyDescent="0.2">
      <c r="A205" s="2"/>
      <c r="B205" s="2"/>
      <c r="C205" s="2"/>
      <c r="D205" s="2"/>
      <c r="E205" s="2"/>
      <c r="F205" s="1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2.75" customHeight="1" x14ac:dyDescent="0.2">
      <c r="A206" s="2"/>
      <c r="B206" s="2"/>
      <c r="C206" s="2"/>
      <c r="D206" s="2"/>
      <c r="E206" s="2"/>
      <c r="F206" s="1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2.75" customHeight="1" x14ac:dyDescent="0.2">
      <c r="A207" s="2"/>
      <c r="B207" s="2"/>
      <c r="C207" s="2"/>
      <c r="D207" s="2"/>
      <c r="E207" s="2"/>
      <c r="F207" s="1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2.75" customHeight="1" x14ac:dyDescent="0.2">
      <c r="A208" s="2"/>
      <c r="B208" s="2"/>
      <c r="C208" s="2"/>
      <c r="D208" s="2"/>
      <c r="E208" s="2"/>
      <c r="F208" s="1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2.75" customHeight="1" x14ac:dyDescent="0.2">
      <c r="A209" s="2"/>
      <c r="B209" s="2"/>
      <c r="C209" s="2"/>
      <c r="D209" s="2"/>
      <c r="E209" s="2"/>
      <c r="F209" s="1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2.75" customHeight="1" x14ac:dyDescent="0.2">
      <c r="A210" s="2"/>
      <c r="B210" s="2"/>
      <c r="C210" s="2"/>
      <c r="D210" s="2"/>
      <c r="E210" s="2"/>
      <c r="F210" s="1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2.75" customHeight="1" x14ac:dyDescent="0.2">
      <c r="A211" s="2"/>
      <c r="B211" s="2"/>
      <c r="C211" s="2"/>
      <c r="D211" s="2"/>
      <c r="E211" s="2"/>
      <c r="F211" s="1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2.75" customHeight="1" x14ac:dyDescent="0.2">
      <c r="A212" s="2"/>
      <c r="B212" s="2"/>
      <c r="C212" s="2"/>
      <c r="D212" s="2"/>
      <c r="E212" s="2"/>
      <c r="F212" s="1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2.75" customHeight="1" x14ac:dyDescent="0.2">
      <c r="A213" s="2"/>
      <c r="B213" s="2"/>
      <c r="C213" s="2"/>
      <c r="D213" s="2"/>
      <c r="E213" s="2"/>
      <c r="F213" s="1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2.75" customHeight="1" x14ac:dyDescent="0.2">
      <c r="A214" s="2"/>
      <c r="B214" s="2"/>
      <c r="C214" s="2"/>
      <c r="D214" s="2"/>
      <c r="E214" s="2"/>
      <c r="F214" s="1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2.75" customHeight="1" x14ac:dyDescent="0.2">
      <c r="A215" s="2"/>
      <c r="B215" s="2"/>
      <c r="C215" s="2"/>
      <c r="D215" s="2"/>
      <c r="E215" s="2"/>
      <c r="F215" s="1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2.75" customHeight="1" x14ac:dyDescent="0.2">
      <c r="A216" s="2"/>
      <c r="B216" s="2"/>
      <c r="C216" s="2"/>
      <c r="D216" s="2"/>
      <c r="E216" s="2"/>
      <c r="F216" s="1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2.75" customHeight="1" x14ac:dyDescent="0.2">
      <c r="A217" s="2"/>
      <c r="B217" s="2"/>
      <c r="C217" s="2"/>
      <c r="D217" s="2"/>
      <c r="E217" s="2"/>
      <c r="F217" s="1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2.75" customHeight="1" x14ac:dyDescent="0.2">
      <c r="A218" s="2"/>
      <c r="B218" s="2"/>
      <c r="C218" s="2"/>
      <c r="D218" s="2"/>
      <c r="E218" s="2"/>
      <c r="F218" s="1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2.75" customHeight="1" x14ac:dyDescent="0.2">
      <c r="A219" s="2"/>
      <c r="B219" s="2"/>
      <c r="C219" s="2"/>
      <c r="D219" s="2"/>
      <c r="E219" s="2"/>
      <c r="F219" s="1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2.75" customHeight="1" x14ac:dyDescent="0.2">
      <c r="A220" s="2"/>
      <c r="B220" s="2"/>
      <c r="C220" s="2"/>
      <c r="D220" s="2"/>
      <c r="E220" s="2"/>
      <c r="F220" s="1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2.75" customHeight="1" x14ac:dyDescent="0.2">
      <c r="A221" s="2"/>
      <c r="B221" s="2"/>
      <c r="C221" s="2"/>
      <c r="D221" s="2"/>
      <c r="E221" s="2"/>
      <c r="F221" s="1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2.75" customHeight="1" x14ac:dyDescent="0.2">
      <c r="A222" s="2"/>
      <c r="B222" s="2"/>
      <c r="C222" s="2"/>
      <c r="D222" s="2"/>
      <c r="E222" s="2"/>
      <c r="F222" s="1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2.75" customHeight="1" x14ac:dyDescent="0.2">
      <c r="A223" s="2"/>
      <c r="B223" s="2"/>
      <c r="C223" s="2"/>
      <c r="D223" s="2"/>
      <c r="E223" s="2"/>
      <c r="F223" s="1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2.75" customHeight="1" x14ac:dyDescent="0.2">
      <c r="A224" s="20"/>
      <c r="B224" s="20"/>
      <c r="C224" s="20"/>
      <c r="D224" s="20"/>
      <c r="E224" s="20"/>
      <c r="F224" s="109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</row>
    <row r="225" spans="1:30" ht="12.75" customHeight="1" x14ac:dyDescent="0.2">
      <c r="A225" s="20"/>
      <c r="B225" s="20"/>
      <c r="C225" s="20"/>
      <c r="D225" s="20"/>
      <c r="E225" s="20"/>
      <c r="F225" s="109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</row>
    <row r="226" spans="1:30" ht="12.75" customHeight="1" x14ac:dyDescent="0.2">
      <c r="A226" s="20"/>
      <c r="B226" s="20"/>
      <c r="C226" s="20"/>
      <c r="D226" s="20"/>
      <c r="E226" s="20"/>
      <c r="F226" s="109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</row>
    <row r="227" spans="1:30" ht="12.75" customHeight="1" x14ac:dyDescent="0.2">
      <c r="A227" s="20"/>
      <c r="B227" s="20"/>
      <c r="C227" s="20"/>
      <c r="D227" s="20"/>
      <c r="E227" s="20"/>
      <c r="F227" s="109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</row>
    <row r="228" spans="1:30" ht="12.75" customHeight="1" x14ac:dyDescent="0.2">
      <c r="A228" s="20"/>
      <c r="B228" s="20"/>
      <c r="C228" s="20"/>
      <c r="D228" s="20"/>
      <c r="E228" s="20"/>
      <c r="F228" s="109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</row>
    <row r="229" spans="1:30" ht="12.75" customHeight="1" x14ac:dyDescent="0.2">
      <c r="A229" s="20"/>
      <c r="B229" s="20"/>
      <c r="C229" s="20"/>
      <c r="D229" s="20"/>
      <c r="E229" s="20"/>
      <c r="F229" s="109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</row>
    <row r="230" spans="1:30" ht="12.75" customHeight="1" x14ac:dyDescent="0.2">
      <c r="A230" s="20"/>
      <c r="B230" s="20"/>
      <c r="C230" s="20"/>
      <c r="D230" s="20"/>
      <c r="E230" s="20"/>
      <c r="F230" s="109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</row>
    <row r="231" spans="1:30" ht="12.75" customHeight="1" x14ac:dyDescent="0.2">
      <c r="A231" s="20"/>
      <c r="B231" s="20"/>
      <c r="C231" s="20"/>
      <c r="D231" s="20"/>
      <c r="E231" s="20"/>
      <c r="F231" s="109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</row>
    <row r="232" spans="1:30" ht="12.75" customHeight="1" x14ac:dyDescent="0.2">
      <c r="A232" s="20"/>
      <c r="B232" s="20"/>
      <c r="C232" s="20"/>
      <c r="D232" s="20"/>
      <c r="E232" s="20"/>
      <c r="F232" s="109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</row>
    <row r="233" spans="1:30" ht="12.75" customHeight="1" x14ac:dyDescent="0.2">
      <c r="A233" s="20"/>
      <c r="B233" s="20"/>
      <c r="C233" s="20"/>
      <c r="D233" s="20"/>
      <c r="E233" s="20"/>
      <c r="F233" s="109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</row>
    <row r="234" spans="1:30" ht="12.75" customHeight="1" x14ac:dyDescent="0.2">
      <c r="A234" s="20"/>
      <c r="B234" s="20"/>
      <c r="C234" s="20"/>
      <c r="D234" s="20"/>
      <c r="E234" s="20"/>
      <c r="F234" s="109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</row>
    <row r="235" spans="1:30" ht="12.75" customHeight="1" x14ac:dyDescent="0.2">
      <c r="A235" s="20"/>
      <c r="B235" s="20"/>
      <c r="C235" s="20"/>
      <c r="D235" s="20"/>
      <c r="E235" s="20"/>
      <c r="F235" s="109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</row>
    <row r="236" spans="1:30" ht="12.75" customHeight="1" x14ac:dyDescent="0.2">
      <c r="A236" s="20"/>
      <c r="B236" s="20"/>
      <c r="C236" s="20"/>
      <c r="D236" s="20"/>
      <c r="E236" s="20"/>
      <c r="F236" s="109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</row>
    <row r="237" spans="1:30" ht="12.75" customHeight="1" x14ac:dyDescent="0.2">
      <c r="A237" s="20"/>
      <c r="B237" s="20"/>
      <c r="C237" s="20"/>
      <c r="D237" s="20"/>
      <c r="E237" s="20"/>
      <c r="F237" s="109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</row>
    <row r="238" spans="1:30" ht="12.75" customHeight="1" x14ac:dyDescent="0.2">
      <c r="A238" s="20"/>
      <c r="B238" s="20"/>
      <c r="C238" s="20"/>
      <c r="D238" s="20"/>
      <c r="E238" s="20"/>
      <c r="F238" s="109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</row>
    <row r="239" spans="1:30" ht="12.75" customHeight="1" x14ac:dyDescent="0.2">
      <c r="A239" s="20"/>
      <c r="B239" s="20"/>
      <c r="C239" s="20"/>
      <c r="D239" s="20"/>
      <c r="E239" s="20"/>
      <c r="F239" s="109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</row>
    <row r="240" spans="1:30" ht="12.75" customHeight="1" x14ac:dyDescent="0.2">
      <c r="A240" s="20"/>
      <c r="B240" s="20"/>
      <c r="C240" s="20"/>
      <c r="D240" s="20"/>
      <c r="E240" s="20"/>
      <c r="F240" s="109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</row>
    <row r="241" spans="1:30" ht="12.75" customHeight="1" x14ac:dyDescent="0.2">
      <c r="A241" s="20"/>
      <c r="B241" s="20"/>
      <c r="C241" s="20"/>
      <c r="D241" s="20"/>
      <c r="E241" s="20"/>
      <c r="F241" s="109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</row>
    <row r="242" spans="1:30" ht="12.75" customHeight="1" x14ac:dyDescent="0.2">
      <c r="A242" s="20"/>
      <c r="B242" s="20"/>
      <c r="C242" s="20"/>
      <c r="D242" s="20"/>
      <c r="E242" s="20"/>
      <c r="F242" s="109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</row>
    <row r="243" spans="1:30" ht="12.75" customHeight="1" x14ac:dyDescent="0.2">
      <c r="A243" s="20"/>
      <c r="B243" s="20"/>
      <c r="C243" s="20"/>
      <c r="D243" s="20"/>
      <c r="E243" s="20"/>
      <c r="F243" s="109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</row>
    <row r="244" spans="1:30" ht="12.75" customHeight="1" x14ac:dyDescent="0.2">
      <c r="A244" s="20"/>
      <c r="B244" s="20"/>
      <c r="C244" s="20"/>
      <c r="D244" s="20"/>
      <c r="E244" s="20"/>
      <c r="F244" s="109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</row>
    <row r="245" spans="1:30" ht="12.75" customHeight="1" x14ac:dyDescent="0.2">
      <c r="A245" s="20"/>
      <c r="B245" s="20"/>
      <c r="C245" s="20"/>
      <c r="D245" s="20"/>
      <c r="E245" s="20"/>
      <c r="F245" s="109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</row>
    <row r="246" spans="1:30" ht="12.75" customHeight="1" x14ac:dyDescent="0.2">
      <c r="A246" s="20"/>
      <c r="B246" s="20"/>
      <c r="C246" s="20"/>
      <c r="D246" s="20"/>
      <c r="E246" s="20"/>
      <c r="F246" s="109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</row>
    <row r="247" spans="1:30" ht="12.75" customHeight="1" x14ac:dyDescent="0.2">
      <c r="A247" s="20"/>
      <c r="B247" s="20"/>
      <c r="C247" s="20"/>
      <c r="D247" s="20"/>
      <c r="E247" s="20"/>
      <c r="F247" s="109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</row>
    <row r="248" spans="1:30" ht="12.75" customHeight="1" x14ac:dyDescent="0.2">
      <c r="A248" s="20"/>
      <c r="B248" s="20"/>
      <c r="C248" s="20"/>
      <c r="D248" s="20"/>
      <c r="E248" s="20"/>
      <c r="F248" s="109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</row>
    <row r="249" spans="1:30" ht="12.75" customHeight="1" x14ac:dyDescent="0.2">
      <c r="A249" s="20"/>
      <c r="B249" s="20"/>
      <c r="C249" s="20"/>
      <c r="D249" s="20"/>
      <c r="E249" s="20"/>
      <c r="F249" s="109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</row>
    <row r="250" spans="1:30" ht="12.75" customHeight="1" x14ac:dyDescent="0.2">
      <c r="A250" s="20"/>
      <c r="B250" s="20"/>
      <c r="C250" s="20"/>
      <c r="D250" s="20"/>
      <c r="E250" s="20"/>
      <c r="F250" s="109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</row>
    <row r="251" spans="1:30" ht="12.75" customHeight="1" x14ac:dyDescent="0.2">
      <c r="A251" s="20"/>
      <c r="B251" s="20"/>
      <c r="C251" s="20"/>
      <c r="D251" s="20"/>
      <c r="E251" s="20"/>
      <c r="F251" s="109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</row>
    <row r="252" spans="1:30" ht="12.75" customHeight="1" x14ac:dyDescent="0.2">
      <c r="A252" s="20"/>
      <c r="B252" s="20"/>
      <c r="C252" s="20"/>
      <c r="D252" s="20"/>
      <c r="E252" s="20"/>
      <c r="F252" s="109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</row>
    <row r="253" spans="1:30" ht="12.75" customHeight="1" x14ac:dyDescent="0.2">
      <c r="A253" s="20"/>
      <c r="B253" s="20"/>
      <c r="C253" s="20"/>
      <c r="D253" s="20"/>
      <c r="E253" s="20"/>
      <c r="F253" s="109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</row>
    <row r="254" spans="1:30" ht="12.75" customHeight="1" x14ac:dyDescent="0.2">
      <c r="A254" s="20"/>
      <c r="B254" s="20"/>
      <c r="C254" s="20"/>
      <c r="D254" s="20"/>
      <c r="E254" s="20"/>
      <c r="F254" s="109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</row>
    <row r="255" spans="1:30" ht="12.75" customHeight="1" x14ac:dyDescent="0.2">
      <c r="A255" s="20"/>
      <c r="B255" s="20"/>
      <c r="C255" s="20"/>
      <c r="D255" s="20"/>
      <c r="E255" s="20"/>
      <c r="F255" s="109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</row>
    <row r="256" spans="1:30" ht="12.75" customHeight="1" x14ac:dyDescent="0.2">
      <c r="A256" s="20"/>
      <c r="B256" s="20"/>
      <c r="C256" s="20"/>
      <c r="D256" s="20"/>
      <c r="E256" s="20"/>
      <c r="F256" s="109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</row>
    <row r="257" spans="1:30" ht="12.75" customHeight="1" x14ac:dyDescent="0.2">
      <c r="A257" s="20"/>
      <c r="B257" s="20"/>
      <c r="C257" s="20"/>
      <c r="D257" s="20"/>
      <c r="E257" s="20"/>
      <c r="F257" s="109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</row>
    <row r="258" spans="1:30" ht="12.75" customHeight="1" x14ac:dyDescent="0.2">
      <c r="A258" s="20"/>
      <c r="B258" s="20"/>
      <c r="C258" s="20"/>
      <c r="D258" s="20"/>
      <c r="E258" s="20"/>
      <c r="F258" s="109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</row>
    <row r="259" spans="1:30" ht="12.75" customHeight="1" x14ac:dyDescent="0.2">
      <c r="A259" s="20"/>
      <c r="B259" s="20"/>
      <c r="C259" s="20"/>
      <c r="D259" s="20"/>
      <c r="E259" s="20"/>
      <c r="F259" s="109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</row>
    <row r="260" spans="1:30" ht="12.75" customHeight="1" x14ac:dyDescent="0.2">
      <c r="A260" s="20"/>
      <c r="B260" s="20"/>
      <c r="C260" s="20"/>
      <c r="D260" s="20"/>
      <c r="E260" s="20"/>
      <c r="F260" s="109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</row>
    <row r="261" spans="1:30" ht="12.75" customHeight="1" x14ac:dyDescent="0.2">
      <c r="A261" s="20"/>
      <c r="B261" s="20"/>
      <c r="C261" s="20"/>
      <c r="D261" s="20"/>
      <c r="E261" s="20"/>
      <c r="F261" s="109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</row>
    <row r="262" spans="1:30" ht="12.75" customHeight="1" x14ac:dyDescent="0.2">
      <c r="A262" s="20"/>
      <c r="B262" s="20"/>
      <c r="C262" s="20"/>
      <c r="D262" s="20"/>
      <c r="E262" s="20"/>
      <c r="F262" s="109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</row>
    <row r="263" spans="1:30" ht="12.75" customHeight="1" x14ac:dyDescent="0.2">
      <c r="A263" s="20"/>
      <c r="B263" s="20"/>
      <c r="C263" s="20"/>
      <c r="D263" s="20"/>
      <c r="E263" s="20"/>
      <c r="F263" s="109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</row>
    <row r="264" spans="1:30" ht="12.75" customHeight="1" x14ac:dyDescent="0.2">
      <c r="A264" s="20"/>
      <c r="B264" s="20"/>
      <c r="C264" s="20"/>
      <c r="D264" s="20"/>
      <c r="E264" s="20"/>
      <c r="F264" s="109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</row>
    <row r="265" spans="1:30" ht="12.75" customHeight="1" x14ac:dyDescent="0.2">
      <c r="A265" s="20"/>
      <c r="B265" s="20"/>
      <c r="C265" s="20"/>
      <c r="D265" s="20"/>
      <c r="E265" s="20"/>
      <c r="F265" s="109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</row>
    <row r="266" spans="1:30" ht="12.75" customHeight="1" x14ac:dyDescent="0.2">
      <c r="A266" s="20"/>
      <c r="B266" s="20"/>
      <c r="C266" s="20"/>
      <c r="D266" s="20"/>
      <c r="E266" s="20"/>
      <c r="F266" s="109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</row>
    <row r="267" spans="1:30" ht="12.75" customHeight="1" x14ac:dyDescent="0.2">
      <c r="A267" s="20"/>
      <c r="B267" s="20"/>
      <c r="C267" s="20"/>
      <c r="D267" s="20"/>
      <c r="E267" s="20"/>
      <c r="F267" s="109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</row>
    <row r="268" spans="1:30" ht="12.75" customHeight="1" x14ac:dyDescent="0.2">
      <c r="A268" s="20"/>
      <c r="B268" s="20"/>
      <c r="C268" s="20"/>
      <c r="D268" s="20"/>
      <c r="E268" s="20"/>
      <c r="F268" s="109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</row>
    <row r="269" spans="1:30" ht="12.75" customHeight="1" x14ac:dyDescent="0.2">
      <c r="A269" s="20"/>
      <c r="B269" s="20"/>
      <c r="C269" s="20"/>
      <c r="D269" s="20"/>
      <c r="E269" s="20"/>
      <c r="F269" s="109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</row>
    <row r="270" spans="1:30" ht="12.75" customHeight="1" x14ac:dyDescent="0.2">
      <c r="A270" s="20"/>
      <c r="B270" s="20"/>
      <c r="C270" s="20"/>
      <c r="D270" s="20"/>
      <c r="E270" s="20"/>
      <c r="F270" s="109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</row>
    <row r="271" spans="1:30" ht="12.75" customHeight="1" x14ac:dyDescent="0.2">
      <c r="A271" s="20"/>
      <c r="B271" s="20"/>
      <c r="C271" s="20"/>
      <c r="D271" s="20"/>
      <c r="E271" s="20"/>
      <c r="F271" s="109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</row>
    <row r="272" spans="1:30" ht="12.75" customHeight="1" x14ac:dyDescent="0.2">
      <c r="A272" s="20"/>
      <c r="B272" s="20"/>
      <c r="C272" s="20"/>
      <c r="D272" s="20"/>
      <c r="E272" s="20"/>
      <c r="F272" s="109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</row>
    <row r="273" spans="1:30" ht="12.75" customHeight="1" x14ac:dyDescent="0.2">
      <c r="A273" s="20"/>
      <c r="B273" s="20"/>
      <c r="C273" s="20"/>
      <c r="D273" s="20"/>
      <c r="E273" s="20"/>
      <c r="F273" s="109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</row>
    <row r="274" spans="1:30" ht="12.75" customHeight="1" x14ac:dyDescent="0.2">
      <c r="A274" s="20"/>
      <c r="B274" s="20"/>
      <c r="C274" s="20"/>
      <c r="D274" s="20"/>
      <c r="E274" s="20"/>
      <c r="F274" s="109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</row>
    <row r="275" spans="1:30" ht="12.75" customHeight="1" x14ac:dyDescent="0.2">
      <c r="A275" s="20"/>
      <c r="B275" s="20"/>
      <c r="C275" s="20"/>
      <c r="D275" s="20"/>
      <c r="E275" s="20"/>
      <c r="F275" s="109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</row>
    <row r="276" spans="1:30" ht="12.75" customHeight="1" x14ac:dyDescent="0.2">
      <c r="A276" s="20"/>
      <c r="B276" s="20"/>
      <c r="C276" s="20"/>
      <c r="D276" s="20"/>
      <c r="E276" s="20"/>
      <c r="F276" s="109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</row>
    <row r="277" spans="1:30" ht="12.75" customHeight="1" x14ac:dyDescent="0.2">
      <c r="A277" s="20"/>
      <c r="B277" s="20"/>
      <c r="C277" s="20"/>
      <c r="D277" s="20"/>
      <c r="E277" s="20"/>
      <c r="F277" s="109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</row>
    <row r="278" spans="1:30" ht="12.75" customHeight="1" x14ac:dyDescent="0.2">
      <c r="A278" s="20"/>
      <c r="B278" s="20"/>
      <c r="C278" s="20"/>
      <c r="D278" s="20"/>
      <c r="E278" s="20"/>
      <c r="F278" s="109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</row>
    <row r="279" spans="1:30" ht="12.75" customHeight="1" x14ac:dyDescent="0.2">
      <c r="A279" s="20"/>
      <c r="B279" s="20"/>
      <c r="C279" s="20"/>
      <c r="D279" s="20"/>
      <c r="E279" s="20"/>
      <c r="F279" s="109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</row>
    <row r="280" spans="1:30" ht="12.75" customHeight="1" x14ac:dyDescent="0.2">
      <c r="A280" s="20"/>
      <c r="B280" s="20"/>
      <c r="C280" s="20"/>
      <c r="D280" s="20"/>
      <c r="E280" s="20"/>
      <c r="F280" s="109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</row>
    <row r="281" spans="1:30" ht="12.75" customHeight="1" x14ac:dyDescent="0.2">
      <c r="A281" s="20"/>
      <c r="B281" s="20"/>
      <c r="C281" s="20"/>
      <c r="D281" s="20"/>
      <c r="E281" s="20"/>
      <c r="F281" s="109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</row>
    <row r="282" spans="1:30" ht="12.75" customHeight="1" x14ac:dyDescent="0.2">
      <c r="A282" s="20"/>
      <c r="B282" s="20"/>
      <c r="C282" s="20"/>
      <c r="D282" s="20"/>
      <c r="E282" s="20"/>
      <c r="F282" s="109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</row>
    <row r="283" spans="1:30" ht="12.75" customHeight="1" x14ac:dyDescent="0.2">
      <c r="A283" s="20"/>
      <c r="B283" s="20"/>
      <c r="C283" s="20"/>
      <c r="D283" s="20"/>
      <c r="E283" s="20"/>
      <c r="F283" s="109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</row>
    <row r="284" spans="1:30" ht="12.75" customHeight="1" x14ac:dyDescent="0.2">
      <c r="A284" s="20"/>
      <c r="B284" s="20"/>
      <c r="C284" s="20"/>
      <c r="D284" s="20"/>
      <c r="E284" s="20"/>
      <c r="F284" s="109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</row>
    <row r="285" spans="1:30" ht="12.75" customHeight="1" x14ac:dyDescent="0.2">
      <c r="A285" s="20"/>
      <c r="B285" s="20"/>
      <c r="C285" s="20"/>
      <c r="D285" s="20"/>
      <c r="E285" s="20"/>
      <c r="F285" s="109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</row>
    <row r="286" spans="1:30" ht="12.75" customHeight="1" x14ac:dyDescent="0.2">
      <c r="A286" s="20"/>
      <c r="B286" s="20"/>
      <c r="C286" s="20"/>
      <c r="D286" s="20"/>
      <c r="E286" s="20"/>
      <c r="F286" s="109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</row>
    <row r="287" spans="1:30" ht="12.75" customHeight="1" x14ac:dyDescent="0.2">
      <c r="A287" s="20"/>
      <c r="B287" s="20"/>
      <c r="C287" s="20"/>
      <c r="D287" s="20"/>
      <c r="E287" s="20"/>
      <c r="F287" s="109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</row>
    <row r="288" spans="1:30" ht="12.75" customHeight="1" x14ac:dyDescent="0.2">
      <c r="A288" s="20"/>
      <c r="B288" s="20"/>
      <c r="C288" s="20"/>
      <c r="D288" s="20"/>
      <c r="E288" s="20"/>
      <c r="F288" s="109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</row>
    <row r="289" spans="1:30" ht="12.75" customHeight="1" x14ac:dyDescent="0.2">
      <c r="A289" s="20"/>
      <c r="B289" s="20"/>
      <c r="C289" s="20"/>
      <c r="D289" s="20"/>
      <c r="E289" s="20"/>
      <c r="F289" s="109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</row>
    <row r="290" spans="1:30" ht="12.75" customHeight="1" x14ac:dyDescent="0.2">
      <c r="A290" s="20"/>
      <c r="B290" s="20"/>
      <c r="C290" s="20"/>
      <c r="D290" s="20"/>
      <c r="E290" s="20"/>
      <c r="F290" s="109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</row>
    <row r="291" spans="1:30" ht="12.75" customHeight="1" x14ac:dyDescent="0.2">
      <c r="A291" s="20"/>
      <c r="B291" s="20"/>
      <c r="C291" s="20"/>
      <c r="D291" s="20"/>
      <c r="E291" s="20"/>
      <c r="F291" s="109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</row>
    <row r="292" spans="1:30" ht="12.75" customHeight="1" x14ac:dyDescent="0.2">
      <c r="A292" s="20"/>
      <c r="B292" s="20"/>
      <c r="C292" s="20"/>
      <c r="D292" s="20"/>
      <c r="E292" s="20"/>
      <c r="F292" s="109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</row>
    <row r="293" spans="1:30" ht="12.75" customHeight="1" x14ac:dyDescent="0.2">
      <c r="A293" s="20"/>
      <c r="B293" s="20"/>
      <c r="C293" s="20"/>
      <c r="D293" s="20"/>
      <c r="E293" s="20"/>
      <c r="F293" s="109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</row>
    <row r="294" spans="1:30" ht="12.75" customHeight="1" x14ac:dyDescent="0.2">
      <c r="A294" s="20"/>
      <c r="B294" s="20"/>
      <c r="C294" s="20"/>
      <c r="D294" s="20"/>
      <c r="E294" s="20"/>
      <c r="F294" s="109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</row>
    <row r="295" spans="1:30" ht="12.75" customHeight="1" x14ac:dyDescent="0.2">
      <c r="A295" s="20"/>
      <c r="B295" s="20"/>
      <c r="C295" s="20"/>
      <c r="D295" s="20"/>
      <c r="E295" s="20"/>
      <c r="F295" s="109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</row>
    <row r="296" spans="1:30" ht="12.75" customHeight="1" x14ac:dyDescent="0.2">
      <c r="A296" s="20"/>
      <c r="B296" s="20"/>
      <c r="C296" s="20"/>
      <c r="D296" s="20"/>
      <c r="E296" s="20"/>
      <c r="F296" s="109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</row>
    <row r="297" spans="1:30" ht="12.75" customHeight="1" x14ac:dyDescent="0.2">
      <c r="A297" s="20"/>
      <c r="B297" s="20"/>
      <c r="C297" s="20"/>
      <c r="D297" s="20"/>
      <c r="E297" s="20"/>
      <c r="F297" s="109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</row>
    <row r="298" spans="1:30" ht="12.75" customHeight="1" x14ac:dyDescent="0.2">
      <c r="A298" s="20"/>
      <c r="B298" s="20"/>
      <c r="C298" s="20"/>
      <c r="D298" s="20"/>
      <c r="E298" s="20"/>
      <c r="F298" s="109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</row>
    <row r="299" spans="1:30" ht="12.75" customHeight="1" x14ac:dyDescent="0.2">
      <c r="A299" s="20"/>
      <c r="B299" s="20"/>
      <c r="C299" s="20"/>
      <c r="D299" s="20"/>
      <c r="E299" s="20"/>
      <c r="F299" s="109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</row>
    <row r="300" spans="1:30" ht="12.75" customHeight="1" x14ac:dyDescent="0.2">
      <c r="A300" s="20"/>
      <c r="B300" s="20"/>
      <c r="C300" s="20"/>
      <c r="D300" s="20"/>
      <c r="E300" s="20"/>
      <c r="F300" s="109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</row>
    <row r="301" spans="1:30" ht="12.75" customHeight="1" x14ac:dyDescent="0.2">
      <c r="A301" s="20"/>
      <c r="B301" s="20"/>
      <c r="C301" s="20"/>
      <c r="D301" s="20"/>
      <c r="E301" s="20"/>
      <c r="F301" s="109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</row>
    <row r="302" spans="1:30" ht="12.75" customHeight="1" x14ac:dyDescent="0.2">
      <c r="A302" s="20"/>
      <c r="B302" s="20"/>
      <c r="C302" s="20"/>
      <c r="D302" s="20"/>
      <c r="E302" s="20"/>
      <c r="F302" s="109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</row>
    <row r="303" spans="1:30" ht="12.75" customHeight="1" x14ac:dyDescent="0.2">
      <c r="A303" s="20"/>
      <c r="B303" s="20"/>
      <c r="C303" s="20"/>
      <c r="D303" s="20"/>
      <c r="E303" s="20"/>
      <c r="F303" s="109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</row>
    <row r="304" spans="1:30" ht="12.75" customHeight="1" x14ac:dyDescent="0.2">
      <c r="A304" s="20"/>
      <c r="B304" s="20"/>
      <c r="C304" s="20"/>
      <c r="D304" s="20"/>
      <c r="E304" s="20"/>
      <c r="F304" s="109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</row>
    <row r="305" spans="1:30" ht="12.75" customHeight="1" x14ac:dyDescent="0.2">
      <c r="A305" s="20"/>
      <c r="B305" s="20"/>
      <c r="C305" s="20"/>
      <c r="D305" s="20"/>
      <c r="E305" s="20"/>
      <c r="F305" s="109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</row>
    <row r="306" spans="1:30" ht="12.75" customHeight="1" x14ac:dyDescent="0.2">
      <c r="A306" s="20"/>
      <c r="B306" s="20"/>
      <c r="C306" s="20"/>
      <c r="D306" s="20"/>
      <c r="E306" s="20"/>
      <c r="F306" s="109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</row>
    <row r="307" spans="1:30" ht="12.75" customHeight="1" x14ac:dyDescent="0.2">
      <c r="A307" s="20"/>
      <c r="B307" s="20"/>
      <c r="C307" s="20"/>
      <c r="D307" s="20"/>
      <c r="E307" s="20"/>
      <c r="F307" s="109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</row>
    <row r="308" spans="1:30" ht="12.75" customHeight="1" x14ac:dyDescent="0.2">
      <c r="A308" s="20"/>
      <c r="B308" s="20"/>
      <c r="C308" s="20"/>
      <c r="D308" s="20"/>
      <c r="E308" s="20"/>
      <c r="F308" s="109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</row>
    <row r="309" spans="1:30" ht="12.75" customHeight="1" x14ac:dyDescent="0.2">
      <c r="A309" s="20"/>
      <c r="B309" s="20"/>
      <c r="C309" s="20"/>
      <c r="D309" s="20"/>
      <c r="E309" s="20"/>
      <c r="F309" s="109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</row>
    <row r="310" spans="1:30" ht="12.75" customHeight="1" x14ac:dyDescent="0.2">
      <c r="A310" s="20"/>
      <c r="B310" s="20"/>
      <c r="C310" s="20"/>
      <c r="D310" s="20"/>
      <c r="E310" s="20"/>
      <c r="F310" s="109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</row>
    <row r="311" spans="1:30" ht="12.75" customHeight="1" x14ac:dyDescent="0.2">
      <c r="A311" s="20"/>
      <c r="B311" s="20"/>
      <c r="C311" s="20"/>
      <c r="D311" s="20"/>
      <c r="E311" s="20"/>
      <c r="F311" s="109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</row>
    <row r="312" spans="1:30" ht="12.75" customHeight="1" x14ac:dyDescent="0.2">
      <c r="A312" s="20"/>
      <c r="B312" s="20"/>
      <c r="C312" s="20"/>
      <c r="D312" s="20"/>
      <c r="E312" s="20"/>
      <c r="F312" s="109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</row>
    <row r="313" spans="1:30" ht="12.75" customHeight="1" x14ac:dyDescent="0.2">
      <c r="A313" s="20"/>
      <c r="B313" s="20"/>
      <c r="C313" s="20"/>
      <c r="D313" s="20"/>
      <c r="E313" s="20"/>
      <c r="F313" s="109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</row>
    <row r="314" spans="1:30" ht="12.75" customHeight="1" x14ac:dyDescent="0.2">
      <c r="A314" s="20"/>
      <c r="B314" s="20"/>
      <c r="C314" s="20"/>
      <c r="D314" s="20"/>
      <c r="E314" s="20"/>
      <c r="F314" s="109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</row>
    <row r="315" spans="1:30" ht="12.75" customHeight="1" x14ac:dyDescent="0.2">
      <c r="A315" s="20"/>
      <c r="B315" s="20"/>
      <c r="C315" s="20"/>
      <c r="D315" s="20"/>
      <c r="E315" s="20"/>
      <c r="F315" s="109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</row>
    <row r="316" spans="1:30" ht="12.75" customHeight="1" x14ac:dyDescent="0.2">
      <c r="A316" s="20"/>
      <c r="B316" s="20"/>
      <c r="C316" s="20"/>
      <c r="D316" s="20"/>
      <c r="E316" s="20"/>
      <c r="F316" s="109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</row>
    <row r="317" spans="1:30" ht="12.75" customHeight="1" x14ac:dyDescent="0.2">
      <c r="A317" s="20"/>
      <c r="B317" s="20"/>
      <c r="C317" s="20"/>
      <c r="D317" s="20"/>
      <c r="E317" s="20"/>
      <c r="F317" s="109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</row>
    <row r="318" spans="1:30" ht="12.75" customHeight="1" x14ac:dyDescent="0.2">
      <c r="A318" s="20"/>
      <c r="B318" s="20"/>
      <c r="C318" s="20"/>
      <c r="D318" s="20"/>
      <c r="E318" s="20"/>
      <c r="F318" s="109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</row>
    <row r="319" spans="1:30" ht="12.75" customHeight="1" x14ac:dyDescent="0.2">
      <c r="A319" s="20"/>
      <c r="B319" s="20"/>
      <c r="C319" s="20"/>
      <c r="D319" s="20"/>
      <c r="E319" s="20"/>
      <c r="F319" s="109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</row>
    <row r="320" spans="1:30" ht="12.75" customHeight="1" x14ac:dyDescent="0.2">
      <c r="A320" s="20"/>
      <c r="B320" s="20"/>
      <c r="C320" s="20"/>
      <c r="D320" s="20"/>
      <c r="E320" s="20"/>
      <c r="F320" s="109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</row>
    <row r="321" spans="1:30" ht="12.75" customHeight="1" x14ac:dyDescent="0.2">
      <c r="A321" s="20"/>
      <c r="B321" s="20"/>
      <c r="C321" s="20"/>
      <c r="D321" s="20"/>
      <c r="E321" s="20"/>
      <c r="F321" s="109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</row>
    <row r="322" spans="1:30" ht="12.75" customHeight="1" x14ac:dyDescent="0.2">
      <c r="A322" s="20"/>
      <c r="B322" s="20"/>
      <c r="C322" s="20"/>
      <c r="D322" s="20"/>
      <c r="E322" s="20"/>
      <c r="F322" s="109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</row>
    <row r="323" spans="1:30" ht="12.75" customHeight="1" x14ac:dyDescent="0.2">
      <c r="A323" s="20"/>
      <c r="B323" s="20"/>
      <c r="C323" s="20"/>
      <c r="D323" s="20"/>
      <c r="E323" s="20"/>
      <c r="F323" s="109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</row>
    <row r="324" spans="1:30" ht="12.75" customHeight="1" x14ac:dyDescent="0.2">
      <c r="A324" s="20"/>
      <c r="B324" s="20"/>
      <c r="C324" s="20"/>
      <c r="D324" s="20"/>
      <c r="E324" s="20"/>
      <c r="F324" s="109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</row>
    <row r="325" spans="1:30" ht="12.75" customHeight="1" x14ac:dyDescent="0.2">
      <c r="A325" s="20"/>
      <c r="B325" s="20"/>
      <c r="C325" s="20"/>
      <c r="D325" s="20"/>
      <c r="E325" s="20"/>
      <c r="F325" s="109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</row>
    <row r="326" spans="1:30" ht="12.75" customHeight="1" x14ac:dyDescent="0.2">
      <c r="A326" s="20"/>
      <c r="B326" s="20"/>
      <c r="C326" s="20"/>
      <c r="D326" s="20"/>
      <c r="E326" s="20"/>
      <c r="F326" s="109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</row>
    <row r="327" spans="1:30" ht="12.75" customHeight="1" x14ac:dyDescent="0.2">
      <c r="A327" s="20"/>
      <c r="B327" s="20"/>
      <c r="C327" s="20"/>
      <c r="D327" s="20"/>
      <c r="E327" s="20"/>
      <c r="F327" s="109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</row>
    <row r="328" spans="1:30" ht="12.75" customHeight="1" x14ac:dyDescent="0.2">
      <c r="A328" s="20"/>
      <c r="B328" s="20"/>
      <c r="C328" s="20"/>
      <c r="D328" s="20"/>
      <c r="E328" s="20"/>
      <c r="F328" s="109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</row>
    <row r="329" spans="1:30" ht="12.75" customHeight="1" x14ac:dyDescent="0.2">
      <c r="A329" s="20"/>
      <c r="B329" s="20"/>
      <c r="C329" s="20"/>
      <c r="D329" s="20"/>
      <c r="E329" s="20"/>
      <c r="F329" s="109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</row>
    <row r="330" spans="1:30" ht="12.75" customHeight="1" x14ac:dyDescent="0.2">
      <c r="A330" s="20"/>
      <c r="B330" s="20"/>
      <c r="C330" s="20"/>
      <c r="D330" s="20"/>
      <c r="E330" s="20"/>
      <c r="F330" s="109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</row>
    <row r="331" spans="1:30" ht="12.75" customHeight="1" x14ac:dyDescent="0.2">
      <c r="A331" s="20"/>
      <c r="B331" s="20"/>
      <c r="C331" s="20"/>
      <c r="D331" s="20"/>
      <c r="E331" s="20"/>
      <c r="F331" s="109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</row>
    <row r="332" spans="1:30" ht="12.75" customHeight="1" x14ac:dyDescent="0.2">
      <c r="A332" s="20"/>
      <c r="B332" s="20"/>
      <c r="C332" s="20"/>
      <c r="D332" s="20"/>
      <c r="E332" s="20"/>
      <c r="F332" s="109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</row>
    <row r="333" spans="1:30" ht="12.75" customHeight="1" x14ac:dyDescent="0.2">
      <c r="A333" s="20"/>
      <c r="B333" s="20"/>
      <c r="C333" s="20"/>
      <c r="D333" s="20"/>
      <c r="E333" s="20"/>
      <c r="F333" s="109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</row>
    <row r="334" spans="1:30" ht="12.75" customHeight="1" x14ac:dyDescent="0.2">
      <c r="A334" s="20"/>
      <c r="B334" s="20"/>
      <c r="C334" s="20"/>
      <c r="D334" s="20"/>
      <c r="E334" s="20"/>
      <c r="F334" s="109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</row>
    <row r="335" spans="1:30" ht="12.75" customHeight="1" x14ac:dyDescent="0.2">
      <c r="A335" s="20"/>
      <c r="B335" s="20"/>
      <c r="C335" s="20"/>
      <c r="D335" s="20"/>
      <c r="E335" s="20"/>
      <c r="F335" s="109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</row>
    <row r="336" spans="1:30" ht="12.75" customHeight="1" x14ac:dyDescent="0.2">
      <c r="A336" s="20"/>
      <c r="B336" s="20"/>
      <c r="C336" s="20"/>
      <c r="D336" s="20"/>
      <c r="E336" s="20"/>
      <c r="F336" s="109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</row>
    <row r="337" spans="1:30" ht="12.75" customHeight="1" x14ac:dyDescent="0.2">
      <c r="A337" s="20"/>
      <c r="B337" s="20"/>
      <c r="C337" s="20"/>
      <c r="D337" s="20"/>
      <c r="E337" s="20"/>
      <c r="F337" s="109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</row>
    <row r="338" spans="1:30" ht="12.75" customHeight="1" x14ac:dyDescent="0.2">
      <c r="A338" s="20"/>
      <c r="B338" s="20"/>
      <c r="C338" s="20"/>
      <c r="D338" s="20"/>
      <c r="E338" s="20"/>
      <c r="F338" s="109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</row>
    <row r="339" spans="1:30" ht="12.75" customHeight="1" x14ac:dyDescent="0.2">
      <c r="A339" s="20"/>
      <c r="B339" s="20"/>
      <c r="C339" s="20"/>
      <c r="D339" s="20"/>
      <c r="E339" s="20"/>
      <c r="F339" s="109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</row>
    <row r="340" spans="1:30" ht="12.75" customHeight="1" x14ac:dyDescent="0.2">
      <c r="A340" s="20"/>
      <c r="B340" s="20"/>
      <c r="C340" s="20"/>
      <c r="D340" s="20"/>
      <c r="E340" s="20"/>
      <c r="F340" s="109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</row>
    <row r="341" spans="1:30" ht="12.75" customHeight="1" x14ac:dyDescent="0.2">
      <c r="A341" s="20"/>
      <c r="B341" s="20"/>
      <c r="C341" s="20"/>
      <c r="D341" s="20"/>
      <c r="E341" s="20"/>
      <c r="F341" s="109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</row>
    <row r="342" spans="1:30" ht="12.75" customHeight="1" x14ac:dyDescent="0.2">
      <c r="A342" s="20"/>
      <c r="B342" s="20"/>
      <c r="C342" s="20"/>
      <c r="D342" s="20"/>
      <c r="E342" s="20"/>
      <c r="F342" s="109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</row>
    <row r="343" spans="1:30" ht="12.75" customHeight="1" x14ac:dyDescent="0.2">
      <c r="A343" s="20"/>
      <c r="B343" s="20"/>
      <c r="C343" s="20"/>
      <c r="D343" s="20"/>
      <c r="E343" s="20"/>
      <c r="F343" s="109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</row>
    <row r="344" spans="1:30" ht="12.75" customHeight="1" x14ac:dyDescent="0.2">
      <c r="A344" s="20"/>
      <c r="B344" s="20"/>
      <c r="C344" s="20"/>
      <c r="D344" s="20"/>
      <c r="E344" s="20"/>
      <c r="F344" s="109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</row>
    <row r="345" spans="1:30" ht="12.75" customHeight="1" x14ac:dyDescent="0.2">
      <c r="A345" s="20"/>
      <c r="B345" s="20"/>
      <c r="C345" s="20"/>
      <c r="D345" s="20"/>
      <c r="E345" s="20"/>
      <c r="F345" s="109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</row>
    <row r="346" spans="1:30" ht="12.75" customHeight="1" x14ac:dyDescent="0.2">
      <c r="A346" s="20"/>
      <c r="B346" s="20"/>
      <c r="C346" s="20"/>
      <c r="D346" s="20"/>
      <c r="E346" s="20"/>
      <c r="F346" s="109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</row>
    <row r="347" spans="1:30" ht="12.75" customHeight="1" x14ac:dyDescent="0.2">
      <c r="A347" s="20"/>
      <c r="B347" s="20"/>
      <c r="C347" s="20"/>
      <c r="D347" s="20"/>
      <c r="E347" s="20"/>
      <c r="F347" s="109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</row>
    <row r="348" spans="1:30" ht="12.75" customHeight="1" x14ac:dyDescent="0.2">
      <c r="A348" s="20"/>
      <c r="B348" s="20"/>
      <c r="C348" s="20"/>
      <c r="D348" s="20"/>
      <c r="E348" s="20"/>
      <c r="F348" s="109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</row>
    <row r="349" spans="1:30" ht="12.75" customHeight="1" x14ac:dyDescent="0.2">
      <c r="A349" s="20"/>
      <c r="B349" s="20"/>
      <c r="C349" s="20"/>
      <c r="D349" s="20"/>
      <c r="E349" s="20"/>
      <c r="F349" s="109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</row>
    <row r="350" spans="1:30" ht="12.75" customHeight="1" x14ac:dyDescent="0.2">
      <c r="A350" s="20"/>
      <c r="B350" s="20"/>
      <c r="C350" s="20"/>
      <c r="D350" s="20"/>
      <c r="E350" s="20"/>
      <c r="F350" s="109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</row>
    <row r="351" spans="1:30" ht="12.75" customHeight="1" x14ac:dyDescent="0.2">
      <c r="A351" s="20"/>
      <c r="B351" s="20"/>
      <c r="C351" s="20"/>
      <c r="D351" s="20"/>
      <c r="E351" s="20"/>
      <c r="F351" s="109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</row>
    <row r="352" spans="1:30" ht="12.75" customHeight="1" x14ac:dyDescent="0.2">
      <c r="A352" s="20"/>
      <c r="B352" s="20"/>
      <c r="C352" s="20"/>
      <c r="D352" s="20"/>
      <c r="E352" s="20"/>
      <c r="F352" s="109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</row>
    <row r="353" spans="1:30" ht="12.75" customHeight="1" x14ac:dyDescent="0.2">
      <c r="A353" s="20"/>
      <c r="B353" s="20"/>
      <c r="C353" s="20"/>
      <c r="D353" s="20"/>
      <c r="E353" s="20"/>
      <c r="F353" s="109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</row>
    <row r="354" spans="1:30" ht="12.75" customHeight="1" x14ac:dyDescent="0.2">
      <c r="A354" s="20"/>
      <c r="B354" s="20"/>
      <c r="C354" s="20"/>
      <c r="D354" s="20"/>
      <c r="E354" s="20"/>
      <c r="F354" s="109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</row>
    <row r="355" spans="1:30" ht="12.75" customHeight="1" x14ac:dyDescent="0.2">
      <c r="A355" s="20"/>
      <c r="B355" s="20"/>
      <c r="C355" s="20"/>
      <c r="D355" s="20"/>
      <c r="E355" s="20"/>
      <c r="F355" s="109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</row>
    <row r="356" spans="1:30" ht="12.75" customHeight="1" x14ac:dyDescent="0.2">
      <c r="A356" s="20"/>
      <c r="B356" s="20"/>
      <c r="C356" s="20"/>
      <c r="D356" s="20"/>
      <c r="E356" s="20"/>
      <c r="F356" s="109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</row>
    <row r="357" spans="1:30" ht="12.75" customHeight="1" x14ac:dyDescent="0.2">
      <c r="A357" s="20"/>
      <c r="B357" s="20"/>
      <c r="C357" s="20"/>
      <c r="D357" s="20"/>
      <c r="E357" s="20"/>
      <c r="F357" s="109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</row>
    <row r="358" spans="1:30" ht="12.75" customHeight="1" x14ac:dyDescent="0.2">
      <c r="A358" s="20"/>
      <c r="B358" s="20"/>
      <c r="C358" s="20"/>
      <c r="D358" s="20"/>
      <c r="E358" s="20"/>
      <c r="F358" s="109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</row>
    <row r="359" spans="1:30" ht="12.75" customHeight="1" x14ac:dyDescent="0.2">
      <c r="A359" s="20"/>
      <c r="B359" s="20"/>
      <c r="C359" s="20"/>
      <c r="D359" s="20"/>
      <c r="E359" s="20"/>
      <c r="F359" s="109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</row>
    <row r="360" spans="1:30" ht="12.75" customHeight="1" x14ac:dyDescent="0.2">
      <c r="A360" s="20"/>
      <c r="B360" s="20"/>
      <c r="C360" s="20"/>
      <c r="D360" s="20"/>
      <c r="E360" s="20"/>
      <c r="F360" s="109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</row>
    <row r="361" spans="1:30" ht="12.75" customHeight="1" x14ac:dyDescent="0.2">
      <c r="A361" s="20"/>
      <c r="B361" s="20"/>
      <c r="C361" s="20"/>
      <c r="D361" s="20"/>
      <c r="E361" s="20"/>
      <c r="F361" s="109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</row>
    <row r="362" spans="1:30" ht="12.75" customHeight="1" x14ac:dyDescent="0.2">
      <c r="A362" s="20"/>
      <c r="B362" s="20"/>
      <c r="C362" s="20"/>
      <c r="D362" s="20"/>
      <c r="E362" s="20"/>
      <c r="F362" s="109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</row>
    <row r="363" spans="1:30" ht="12.75" customHeight="1" x14ac:dyDescent="0.2">
      <c r="A363" s="20"/>
      <c r="B363" s="20"/>
      <c r="C363" s="20"/>
      <c r="D363" s="20"/>
      <c r="E363" s="20"/>
      <c r="F363" s="109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</row>
    <row r="364" spans="1:30" ht="12.75" customHeight="1" x14ac:dyDescent="0.2">
      <c r="A364" s="20"/>
      <c r="B364" s="20"/>
      <c r="C364" s="20"/>
      <c r="D364" s="20"/>
      <c r="E364" s="20"/>
      <c r="F364" s="109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</row>
    <row r="365" spans="1:30" ht="12.75" customHeight="1" x14ac:dyDescent="0.2">
      <c r="A365" s="20"/>
      <c r="B365" s="20"/>
      <c r="C365" s="20"/>
      <c r="D365" s="20"/>
      <c r="E365" s="20"/>
      <c r="F365" s="109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</row>
    <row r="366" spans="1:30" ht="12.75" customHeight="1" x14ac:dyDescent="0.2">
      <c r="A366" s="20"/>
      <c r="B366" s="20"/>
      <c r="C366" s="20"/>
      <c r="D366" s="20"/>
      <c r="E366" s="20"/>
      <c r="F366" s="109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</row>
    <row r="367" spans="1:30" ht="12.75" customHeight="1" x14ac:dyDescent="0.2">
      <c r="A367" s="20"/>
      <c r="B367" s="20"/>
      <c r="C367" s="20"/>
      <c r="D367" s="20"/>
      <c r="E367" s="20"/>
      <c r="F367" s="109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</row>
    <row r="368" spans="1:30" ht="12.75" customHeight="1" x14ac:dyDescent="0.2">
      <c r="A368" s="20"/>
      <c r="B368" s="20"/>
      <c r="C368" s="20"/>
      <c r="D368" s="20"/>
      <c r="E368" s="20"/>
      <c r="F368" s="109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</row>
    <row r="369" spans="1:30" ht="12.75" customHeight="1" x14ac:dyDescent="0.2">
      <c r="A369" s="20"/>
      <c r="B369" s="20"/>
      <c r="C369" s="20"/>
      <c r="D369" s="20"/>
      <c r="E369" s="20"/>
      <c r="F369" s="109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</row>
    <row r="370" spans="1:30" ht="12.75" customHeight="1" x14ac:dyDescent="0.2">
      <c r="A370" s="20"/>
      <c r="B370" s="20"/>
      <c r="C370" s="20"/>
      <c r="D370" s="20"/>
      <c r="E370" s="20"/>
      <c r="F370" s="109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</row>
    <row r="371" spans="1:30" ht="12.75" customHeight="1" x14ac:dyDescent="0.2">
      <c r="A371" s="20"/>
      <c r="B371" s="20"/>
      <c r="C371" s="20"/>
      <c r="D371" s="20"/>
      <c r="E371" s="20"/>
      <c r="F371" s="109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</row>
    <row r="372" spans="1:30" ht="12.75" customHeight="1" x14ac:dyDescent="0.2">
      <c r="A372" s="20"/>
      <c r="B372" s="20"/>
      <c r="C372" s="20"/>
      <c r="D372" s="20"/>
      <c r="E372" s="20"/>
      <c r="F372" s="109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</row>
    <row r="373" spans="1:30" ht="12.75" customHeight="1" x14ac:dyDescent="0.2">
      <c r="A373" s="20"/>
      <c r="B373" s="20"/>
      <c r="C373" s="20"/>
      <c r="D373" s="20"/>
      <c r="E373" s="20"/>
      <c r="F373" s="109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</row>
    <row r="374" spans="1:30" ht="12.75" customHeight="1" x14ac:dyDescent="0.2">
      <c r="A374" s="20"/>
      <c r="B374" s="20"/>
      <c r="C374" s="20"/>
      <c r="D374" s="20"/>
      <c r="E374" s="20"/>
      <c r="F374" s="109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</row>
    <row r="375" spans="1:30" ht="12.75" customHeight="1" x14ac:dyDescent="0.2">
      <c r="A375" s="20"/>
      <c r="B375" s="20"/>
      <c r="C375" s="20"/>
      <c r="D375" s="20"/>
      <c r="E375" s="20"/>
      <c r="F375" s="109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</row>
    <row r="376" spans="1:30" ht="12.75" customHeight="1" x14ac:dyDescent="0.2">
      <c r="A376" s="20"/>
      <c r="B376" s="20"/>
      <c r="C376" s="20"/>
      <c r="D376" s="20"/>
      <c r="E376" s="20"/>
      <c r="F376" s="109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</row>
    <row r="377" spans="1:30" ht="12.75" customHeight="1" x14ac:dyDescent="0.2">
      <c r="A377" s="20"/>
      <c r="B377" s="20"/>
      <c r="C377" s="20"/>
      <c r="D377" s="20"/>
      <c r="E377" s="20"/>
      <c r="F377" s="109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</row>
    <row r="378" spans="1:30" ht="12.75" customHeight="1" x14ac:dyDescent="0.2">
      <c r="A378" s="20"/>
      <c r="B378" s="20"/>
      <c r="C378" s="20"/>
      <c r="D378" s="20"/>
      <c r="E378" s="20"/>
      <c r="F378" s="109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</row>
    <row r="379" spans="1:30" ht="12.75" customHeight="1" x14ac:dyDescent="0.2">
      <c r="A379" s="20"/>
      <c r="B379" s="20"/>
      <c r="C379" s="20"/>
      <c r="D379" s="20"/>
      <c r="E379" s="20"/>
      <c r="F379" s="109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</row>
    <row r="380" spans="1:30" ht="12.75" customHeight="1" x14ac:dyDescent="0.2">
      <c r="A380" s="20"/>
      <c r="B380" s="20"/>
      <c r="C380" s="20"/>
      <c r="D380" s="20"/>
      <c r="E380" s="20"/>
      <c r="F380" s="109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</row>
    <row r="381" spans="1:30" ht="12.75" customHeight="1" x14ac:dyDescent="0.2">
      <c r="A381" s="20"/>
      <c r="B381" s="20"/>
      <c r="C381" s="20"/>
      <c r="D381" s="20"/>
      <c r="E381" s="20"/>
      <c r="F381" s="109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</row>
    <row r="382" spans="1:30" ht="12.75" customHeight="1" x14ac:dyDescent="0.2">
      <c r="A382" s="20"/>
      <c r="B382" s="20"/>
      <c r="C382" s="20"/>
      <c r="D382" s="20"/>
      <c r="E382" s="20"/>
      <c r="F382" s="109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</row>
    <row r="383" spans="1:30" ht="12.75" customHeight="1" x14ac:dyDescent="0.2">
      <c r="A383" s="20"/>
      <c r="B383" s="20"/>
      <c r="C383" s="20"/>
      <c r="D383" s="20"/>
      <c r="E383" s="20"/>
      <c r="F383" s="109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</row>
    <row r="384" spans="1:30" ht="12.75" customHeight="1" x14ac:dyDescent="0.2">
      <c r="A384" s="20"/>
      <c r="B384" s="20"/>
      <c r="C384" s="20"/>
      <c r="D384" s="20"/>
      <c r="E384" s="20"/>
      <c r="F384" s="109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</row>
    <row r="385" spans="1:30" ht="12.75" customHeight="1" x14ac:dyDescent="0.2">
      <c r="A385" s="20"/>
      <c r="B385" s="20"/>
      <c r="C385" s="20"/>
      <c r="D385" s="20"/>
      <c r="E385" s="20"/>
      <c r="F385" s="109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</row>
    <row r="386" spans="1:30" ht="12.75" customHeight="1" x14ac:dyDescent="0.2">
      <c r="A386" s="20"/>
      <c r="B386" s="20"/>
      <c r="C386" s="20"/>
      <c r="D386" s="20"/>
      <c r="E386" s="20"/>
      <c r="F386" s="109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</row>
    <row r="387" spans="1:30" ht="12.75" customHeight="1" x14ac:dyDescent="0.2">
      <c r="A387" s="20"/>
      <c r="B387" s="20"/>
      <c r="C387" s="20"/>
      <c r="D387" s="20"/>
      <c r="E387" s="20"/>
      <c r="F387" s="109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</row>
    <row r="388" spans="1:30" ht="12.75" customHeight="1" x14ac:dyDescent="0.2">
      <c r="A388" s="20"/>
      <c r="B388" s="20"/>
      <c r="C388" s="20"/>
      <c r="D388" s="20"/>
      <c r="E388" s="20"/>
      <c r="F388" s="109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</row>
    <row r="389" spans="1:30" ht="12.75" customHeight="1" x14ac:dyDescent="0.2">
      <c r="A389" s="20"/>
      <c r="B389" s="20"/>
      <c r="C389" s="20"/>
      <c r="D389" s="20"/>
      <c r="E389" s="20"/>
      <c r="F389" s="109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</row>
    <row r="390" spans="1:30" ht="12.75" customHeight="1" x14ac:dyDescent="0.2">
      <c r="A390" s="20"/>
      <c r="B390" s="20"/>
      <c r="C390" s="20"/>
      <c r="D390" s="20"/>
      <c r="E390" s="20"/>
      <c r="F390" s="109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</row>
    <row r="391" spans="1:30" ht="12.75" customHeight="1" x14ac:dyDescent="0.2">
      <c r="A391" s="20"/>
      <c r="B391" s="20"/>
      <c r="C391" s="20"/>
      <c r="D391" s="20"/>
      <c r="E391" s="20"/>
      <c r="F391" s="109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</row>
    <row r="392" spans="1:30" ht="12.75" customHeight="1" x14ac:dyDescent="0.2">
      <c r="A392" s="20"/>
      <c r="B392" s="20"/>
      <c r="C392" s="20"/>
      <c r="D392" s="20"/>
      <c r="E392" s="20"/>
      <c r="F392" s="109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</row>
    <row r="393" spans="1:30" ht="12.75" customHeight="1" x14ac:dyDescent="0.2">
      <c r="A393" s="20"/>
      <c r="B393" s="20"/>
      <c r="C393" s="20"/>
      <c r="D393" s="20"/>
      <c r="E393" s="20"/>
      <c r="F393" s="109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</row>
    <row r="394" spans="1:30" ht="12.75" customHeight="1" x14ac:dyDescent="0.2">
      <c r="A394" s="20"/>
      <c r="B394" s="20"/>
      <c r="C394" s="20"/>
      <c r="D394" s="20"/>
      <c r="E394" s="20"/>
      <c r="F394" s="109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</row>
    <row r="395" spans="1:30" ht="12.75" customHeight="1" x14ac:dyDescent="0.2">
      <c r="A395" s="20"/>
      <c r="B395" s="20"/>
      <c r="C395" s="20"/>
      <c r="D395" s="20"/>
      <c r="E395" s="20"/>
      <c r="F395" s="109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</row>
    <row r="396" spans="1:30" ht="12.75" customHeight="1" x14ac:dyDescent="0.2">
      <c r="A396" s="20"/>
      <c r="B396" s="20"/>
      <c r="C396" s="20"/>
      <c r="D396" s="20"/>
      <c r="E396" s="20"/>
      <c r="F396" s="109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</row>
    <row r="397" spans="1:30" ht="12.75" customHeight="1" x14ac:dyDescent="0.2">
      <c r="A397" s="20"/>
      <c r="B397" s="20"/>
      <c r="C397" s="20"/>
      <c r="D397" s="20"/>
      <c r="E397" s="20"/>
      <c r="F397" s="109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</row>
    <row r="398" spans="1:30" ht="12.75" customHeight="1" x14ac:dyDescent="0.2">
      <c r="A398" s="20"/>
      <c r="B398" s="20"/>
      <c r="C398" s="20"/>
      <c r="D398" s="20"/>
      <c r="E398" s="20"/>
      <c r="F398" s="109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</row>
    <row r="399" spans="1:30" ht="12.75" customHeight="1" x14ac:dyDescent="0.2">
      <c r="A399" s="20"/>
      <c r="B399" s="20"/>
      <c r="C399" s="20"/>
      <c r="D399" s="20"/>
      <c r="E399" s="20"/>
      <c r="F399" s="109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</row>
    <row r="400" spans="1:30" ht="12.75" customHeight="1" x14ac:dyDescent="0.2">
      <c r="A400" s="20"/>
      <c r="B400" s="20"/>
      <c r="C400" s="20"/>
      <c r="D400" s="20"/>
      <c r="E400" s="20"/>
      <c r="F400" s="109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</row>
    <row r="401" spans="1:30" ht="12.75" customHeight="1" x14ac:dyDescent="0.2">
      <c r="A401" s="20"/>
      <c r="B401" s="20"/>
      <c r="C401" s="20"/>
      <c r="D401" s="20"/>
      <c r="E401" s="20"/>
      <c r="F401" s="109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</row>
    <row r="402" spans="1:30" ht="12.75" customHeight="1" x14ac:dyDescent="0.2">
      <c r="A402" s="20"/>
      <c r="B402" s="20"/>
      <c r="C402" s="20"/>
      <c r="D402" s="20"/>
      <c r="E402" s="20"/>
      <c r="F402" s="109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</row>
    <row r="403" spans="1:30" ht="12.75" customHeight="1" x14ac:dyDescent="0.2">
      <c r="A403" s="20"/>
      <c r="B403" s="20"/>
      <c r="C403" s="20"/>
      <c r="D403" s="20"/>
      <c r="E403" s="20"/>
      <c r="F403" s="109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</row>
    <row r="404" spans="1:30" ht="12.75" customHeight="1" x14ac:dyDescent="0.2">
      <c r="A404" s="20"/>
      <c r="B404" s="20"/>
      <c r="C404" s="20"/>
      <c r="D404" s="20"/>
      <c r="E404" s="20"/>
      <c r="F404" s="109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</row>
    <row r="405" spans="1:30" ht="12.75" customHeight="1" x14ac:dyDescent="0.2">
      <c r="A405" s="20"/>
      <c r="B405" s="20"/>
      <c r="C405" s="20"/>
      <c r="D405" s="20"/>
      <c r="E405" s="20"/>
      <c r="F405" s="109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</row>
    <row r="406" spans="1:30" ht="12.75" customHeight="1" x14ac:dyDescent="0.2">
      <c r="A406" s="20"/>
      <c r="B406" s="20"/>
      <c r="C406" s="20"/>
      <c r="D406" s="20"/>
      <c r="E406" s="20"/>
      <c r="F406" s="109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</row>
    <row r="407" spans="1:30" ht="12.75" customHeight="1" x14ac:dyDescent="0.2">
      <c r="A407" s="20"/>
      <c r="B407" s="20"/>
      <c r="C407" s="20"/>
      <c r="D407" s="20"/>
      <c r="E407" s="20"/>
      <c r="F407" s="109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</row>
    <row r="408" spans="1:30" ht="12.75" customHeight="1" x14ac:dyDescent="0.2">
      <c r="A408" s="20"/>
      <c r="B408" s="20"/>
      <c r="C408" s="20"/>
      <c r="D408" s="20"/>
      <c r="E408" s="20"/>
      <c r="F408" s="109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</row>
    <row r="409" spans="1:30" ht="12.75" customHeight="1" x14ac:dyDescent="0.2">
      <c r="A409" s="20"/>
      <c r="B409" s="20"/>
      <c r="C409" s="20"/>
      <c r="D409" s="20"/>
      <c r="E409" s="20"/>
      <c r="F409" s="109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</row>
    <row r="410" spans="1:30" ht="12.75" customHeight="1" x14ac:dyDescent="0.2">
      <c r="A410" s="20"/>
      <c r="B410" s="20"/>
      <c r="C410" s="20"/>
      <c r="D410" s="20"/>
      <c r="E410" s="20"/>
      <c r="F410" s="109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</row>
    <row r="411" spans="1:30" ht="12.75" customHeight="1" x14ac:dyDescent="0.2">
      <c r="A411" s="20"/>
      <c r="B411" s="20"/>
      <c r="C411" s="20"/>
      <c r="D411" s="20"/>
      <c r="E411" s="20"/>
      <c r="F411" s="109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</row>
    <row r="412" spans="1:30" ht="12.75" customHeight="1" x14ac:dyDescent="0.2">
      <c r="A412" s="20"/>
      <c r="B412" s="20"/>
      <c r="C412" s="20"/>
      <c r="D412" s="20"/>
      <c r="E412" s="20"/>
      <c r="F412" s="109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</row>
    <row r="413" spans="1:30" ht="12.75" customHeight="1" x14ac:dyDescent="0.2">
      <c r="A413" s="20"/>
      <c r="B413" s="20"/>
      <c r="C413" s="20"/>
      <c r="D413" s="20"/>
      <c r="E413" s="20"/>
      <c r="F413" s="109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</row>
    <row r="414" spans="1:30" ht="12.75" customHeight="1" x14ac:dyDescent="0.2">
      <c r="A414" s="20"/>
      <c r="B414" s="20"/>
      <c r="C414" s="20"/>
      <c r="D414" s="20"/>
      <c r="E414" s="20"/>
      <c r="F414" s="109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</row>
    <row r="415" spans="1:30" ht="12.75" customHeight="1" x14ac:dyDescent="0.2">
      <c r="A415" s="20"/>
      <c r="B415" s="20"/>
      <c r="C415" s="20"/>
      <c r="D415" s="20"/>
      <c r="E415" s="20"/>
      <c r="F415" s="109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</row>
    <row r="416" spans="1:30" ht="12.75" customHeight="1" x14ac:dyDescent="0.2">
      <c r="A416" s="20"/>
      <c r="B416" s="20"/>
      <c r="C416" s="20"/>
      <c r="D416" s="20"/>
      <c r="E416" s="20"/>
      <c r="F416" s="109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</row>
    <row r="417" spans="1:30" ht="12.75" customHeight="1" x14ac:dyDescent="0.2">
      <c r="A417" s="20"/>
      <c r="B417" s="20"/>
      <c r="C417" s="20"/>
      <c r="D417" s="20"/>
      <c r="E417" s="20"/>
      <c r="F417" s="109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</row>
    <row r="418" spans="1:30" ht="12.75" customHeight="1" x14ac:dyDescent="0.2">
      <c r="A418" s="20"/>
      <c r="B418" s="20"/>
      <c r="C418" s="20"/>
      <c r="D418" s="20"/>
      <c r="E418" s="20"/>
      <c r="F418" s="109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</row>
    <row r="419" spans="1:30" ht="12.75" customHeight="1" x14ac:dyDescent="0.2">
      <c r="A419" s="20"/>
      <c r="B419" s="20"/>
      <c r="C419" s="20"/>
      <c r="D419" s="20"/>
      <c r="E419" s="20"/>
      <c r="F419" s="109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</row>
    <row r="420" spans="1:30" ht="12.75" customHeight="1" x14ac:dyDescent="0.2">
      <c r="A420" s="20"/>
      <c r="B420" s="20"/>
      <c r="C420" s="20"/>
      <c r="D420" s="20"/>
      <c r="E420" s="20"/>
      <c r="F420" s="109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</row>
    <row r="421" spans="1:30" ht="12.75" customHeight="1" x14ac:dyDescent="0.2">
      <c r="A421" s="20"/>
      <c r="B421" s="20"/>
      <c r="C421" s="20"/>
      <c r="D421" s="20"/>
      <c r="E421" s="20"/>
      <c r="F421" s="109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</row>
    <row r="422" spans="1:30" ht="12.75" customHeight="1" x14ac:dyDescent="0.2">
      <c r="A422" s="20"/>
      <c r="B422" s="20"/>
      <c r="C422" s="20"/>
      <c r="D422" s="20"/>
      <c r="E422" s="20"/>
      <c r="F422" s="109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</row>
    <row r="423" spans="1:30" ht="12.75" customHeight="1" x14ac:dyDescent="0.2">
      <c r="A423" s="20"/>
      <c r="B423" s="20"/>
      <c r="C423" s="20"/>
      <c r="D423" s="20"/>
      <c r="E423" s="20"/>
      <c r="F423" s="109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</row>
    <row r="424" spans="1:30" ht="12.75" customHeight="1" x14ac:dyDescent="0.2">
      <c r="A424" s="20"/>
      <c r="B424" s="20"/>
      <c r="C424" s="20"/>
      <c r="D424" s="20"/>
      <c r="E424" s="20"/>
      <c r="F424" s="109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</row>
    <row r="425" spans="1:30" ht="12.75" customHeight="1" x14ac:dyDescent="0.2">
      <c r="A425" s="20"/>
      <c r="B425" s="20"/>
      <c r="C425" s="20"/>
      <c r="D425" s="20"/>
      <c r="E425" s="20"/>
      <c r="F425" s="109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</row>
    <row r="426" spans="1:30" ht="12.75" customHeight="1" x14ac:dyDescent="0.2">
      <c r="A426" s="20"/>
      <c r="B426" s="20"/>
      <c r="C426" s="20"/>
      <c r="D426" s="20"/>
      <c r="E426" s="20"/>
      <c r="F426" s="109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</row>
    <row r="427" spans="1:30" ht="12.75" customHeight="1" x14ac:dyDescent="0.2">
      <c r="A427" s="20"/>
      <c r="B427" s="20"/>
      <c r="C427" s="20"/>
      <c r="D427" s="20"/>
      <c r="E427" s="20"/>
      <c r="F427" s="109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</row>
    <row r="428" spans="1:30" ht="12.75" customHeight="1" x14ac:dyDescent="0.2">
      <c r="A428" s="20"/>
      <c r="B428" s="20"/>
      <c r="C428" s="20"/>
      <c r="D428" s="20"/>
      <c r="E428" s="20"/>
      <c r="F428" s="109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</row>
    <row r="429" spans="1:30" ht="12.75" customHeight="1" x14ac:dyDescent="0.2">
      <c r="A429" s="20"/>
      <c r="B429" s="20"/>
      <c r="C429" s="20"/>
      <c r="D429" s="20"/>
      <c r="E429" s="20"/>
      <c r="F429" s="109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</row>
    <row r="430" spans="1:30" ht="12.75" customHeight="1" x14ac:dyDescent="0.2">
      <c r="A430" s="20"/>
      <c r="B430" s="20"/>
      <c r="C430" s="20"/>
      <c r="D430" s="20"/>
      <c r="E430" s="20"/>
      <c r="F430" s="109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</row>
    <row r="431" spans="1:30" ht="12.75" customHeight="1" x14ac:dyDescent="0.2">
      <c r="A431" s="20"/>
      <c r="B431" s="20"/>
      <c r="C431" s="20"/>
      <c r="D431" s="20"/>
      <c r="E431" s="20"/>
      <c r="F431" s="109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</row>
    <row r="432" spans="1:30" ht="12.75" customHeight="1" x14ac:dyDescent="0.2">
      <c r="A432" s="20"/>
      <c r="B432" s="20"/>
      <c r="C432" s="20"/>
      <c r="D432" s="20"/>
      <c r="E432" s="20"/>
      <c r="F432" s="109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</row>
    <row r="433" spans="1:30" ht="12.75" customHeight="1" x14ac:dyDescent="0.2">
      <c r="A433" s="20"/>
      <c r="B433" s="20"/>
      <c r="C433" s="20"/>
      <c r="D433" s="20"/>
      <c r="E433" s="20"/>
      <c r="F433" s="109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</row>
    <row r="434" spans="1:30" ht="12.75" customHeight="1" x14ac:dyDescent="0.2">
      <c r="A434" s="20"/>
      <c r="B434" s="20"/>
      <c r="C434" s="20"/>
      <c r="D434" s="20"/>
      <c r="E434" s="20"/>
      <c r="F434" s="109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</row>
    <row r="435" spans="1:30" ht="12.75" customHeight="1" x14ac:dyDescent="0.2">
      <c r="A435" s="20"/>
      <c r="B435" s="20"/>
      <c r="C435" s="20"/>
      <c r="D435" s="20"/>
      <c r="E435" s="20"/>
      <c r="F435" s="109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</row>
    <row r="436" spans="1:30" ht="12.75" customHeight="1" x14ac:dyDescent="0.2">
      <c r="A436" s="20"/>
      <c r="B436" s="20"/>
      <c r="C436" s="20"/>
      <c r="D436" s="20"/>
      <c r="E436" s="20"/>
      <c r="F436" s="109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</row>
    <row r="437" spans="1:30" ht="12.75" customHeight="1" x14ac:dyDescent="0.2">
      <c r="A437" s="20"/>
      <c r="B437" s="20"/>
      <c r="C437" s="20"/>
      <c r="D437" s="20"/>
      <c r="E437" s="20"/>
      <c r="F437" s="109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</row>
    <row r="438" spans="1:30" ht="12.75" customHeight="1" x14ac:dyDescent="0.2">
      <c r="A438" s="20"/>
      <c r="B438" s="20"/>
      <c r="C438" s="20"/>
      <c r="D438" s="20"/>
      <c r="E438" s="20"/>
      <c r="F438" s="109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</row>
    <row r="439" spans="1:30" ht="12.75" customHeight="1" x14ac:dyDescent="0.2">
      <c r="A439" s="20"/>
      <c r="B439" s="20"/>
      <c r="C439" s="20"/>
      <c r="D439" s="20"/>
      <c r="E439" s="20"/>
      <c r="F439" s="109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</row>
    <row r="440" spans="1:30" ht="12.75" customHeight="1" x14ac:dyDescent="0.2">
      <c r="A440" s="20"/>
      <c r="B440" s="20"/>
      <c r="C440" s="20"/>
      <c r="D440" s="20"/>
      <c r="E440" s="20"/>
      <c r="F440" s="109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</row>
    <row r="441" spans="1:30" ht="12.75" customHeight="1" x14ac:dyDescent="0.2">
      <c r="A441" s="20"/>
      <c r="B441" s="20"/>
      <c r="C441" s="20"/>
      <c r="D441" s="20"/>
      <c r="E441" s="20"/>
      <c r="F441" s="109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</row>
    <row r="442" spans="1:30" ht="12.75" customHeight="1" x14ac:dyDescent="0.2">
      <c r="A442" s="20"/>
      <c r="B442" s="20"/>
      <c r="C442" s="20"/>
      <c r="D442" s="20"/>
      <c r="E442" s="20"/>
      <c r="F442" s="109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</row>
    <row r="443" spans="1:30" ht="12.75" customHeight="1" x14ac:dyDescent="0.2">
      <c r="A443" s="20"/>
      <c r="B443" s="20"/>
      <c r="C443" s="20"/>
      <c r="D443" s="20"/>
      <c r="E443" s="20"/>
      <c r="F443" s="109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</row>
    <row r="444" spans="1:30" ht="12.75" customHeight="1" x14ac:dyDescent="0.2">
      <c r="A444" s="20"/>
      <c r="B444" s="20"/>
      <c r="C444" s="20"/>
      <c r="D444" s="20"/>
      <c r="E444" s="20"/>
      <c r="F444" s="109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</row>
    <row r="445" spans="1:30" ht="12.75" customHeight="1" x14ac:dyDescent="0.2">
      <c r="A445" s="20"/>
      <c r="B445" s="20"/>
      <c r="C445" s="20"/>
      <c r="D445" s="20"/>
      <c r="E445" s="20"/>
      <c r="F445" s="109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</row>
    <row r="446" spans="1:30" ht="12.75" customHeight="1" x14ac:dyDescent="0.2">
      <c r="A446" s="20"/>
      <c r="B446" s="20"/>
      <c r="C446" s="20"/>
      <c r="D446" s="20"/>
      <c r="E446" s="20"/>
      <c r="F446" s="109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</row>
    <row r="447" spans="1:30" ht="12.75" customHeight="1" x14ac:dyDescent="0.2">
      <c r="A447" s="20"/>
      <c r="B447" s="20"/>
      <c r="C447" s="20"/>
      <c r="D447" s="20"/>
      <c r="E447" s="20"/>
      <c r="F447" s="109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</row>
    <row r="448" spans="1:30" ht="12.75" customHeight="1" x14ac:dyDescent="0.2">
      <c r="A448" s="20"/>
      <c r="B448" s="20"/>
      <c r="C448" s="20"/>
      <c r="D448" s="20"/>
      <c r="E448" s="20"/>
      <c r="F448" s="109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</row>
    <row r="449" spans="1:30" ht="12.75" customHeight="1" x14ac:dyDescent="0.2">
      <c r="A449" s="20"/>
      <c r="B449" s="20"/>
      <c r="C449" s="20"/>
      <c r="D449" s="20"/>
      <c r="E449" s="20"/>
      <c r="F449" s="109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</row>
    <row r="450" spans="1:30" ht="12.75" customHeight="1" x14ac:dyDescent="0.2">
      <c r="A450" s="20"/>
      <c r="B450" s="20"/>
      <c r="C450" s="20"/>
      <c r="D450" s="20"/>
      <c r="E450" s="20"/>
      <c r="F450" s="109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</row>
    <row r="451" spans="1:30" ht="12.75" customHeight="1" x14ac:dyDescent="0.2">
      <c r="A451" s="20"/>
      <c r="B451" s="20"/>
      <c r="C451" s="20"/>
      <c r="D451" s="20"/>
      <c r="E451" s="20"/>
      <c r="F451" s="109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</row>
    <row r="452" spans="1:30" ht="12.75" customHeight="1" x14ac:dyDescent="0.2">
      <c r="A452" s="20"/>
      <c r="B452" s="20"/>
      <c r="C452" s="20"/>
      <c r="D452" s="20"/>
      <c r="E452" s="20"/>
      <c r="F452" s="109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</row>
    <row r="453" spans="1:30" ht="12.75" customHeight="1" x14ac:dyDescent="0.2">
      <c r="A453" s="20"/>
      <c r="B453" s="20"/>
      <c r="C453" s="20"/>
      <c r="D453" s="20"/>
      <c r="E453" s="20"/>
      <c r="F453" s="109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</row>
    <row r="454" spans="1:30" ht="12.75" customHeight="1" x14ac:dyDescent="0.2">
      <c r="A454" s="20"/>
      <c r="B454" s="20"/>
      <c r="C454" s="20"/>
      <c r="D454" s="20"/>
      <c r="E454" s="20"/>
      <c r="F454" s="109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</row>
    <row r="455" spans="1:30" ht="12.75" customHeight="1" x14ac:dyDescent="0.2">
      <c r="A455" s="20"/>
      <c r="B455" s="20"/>
      <c r="C455" s="20"/>
      <c r="D455" s="20"/>
      <c r="E455" s="20"/>
      <c r="F455" s="109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</row>
    <row r="456" spans="1:30" ht="12.75" customHeight="1" x14ac:dyDescent="0.2">
      <c r="A456" s="20"/>
      <c r="B456" s="20"/>
      <c r="C456" s="20"/>
      <c r="D456" s="20"/>
      <c r="E456" s="20"/>
      <c r="F456" s="109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</row>
    <row r="457" spans="1:30" ht="12.75" customHeight="1" x14ac:dyDescent="0.2">
      <c r="A457" s="20"/>
      <c r="B457" s="20"/>
      <c r="C457" s="20"/>
      <c r="D457" s="20"/>
      <c r="E457" s="20"/>
      <c r="F457" s="109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</row>
    <row r="458" spans="1:30" ht="12.75" customHeight="1" x14ac:dyDescent="0.2">
      <c r="A458" s="20"/>
      <c r="B458" s="20"/>
      <c r="C458" s="20"/>
      <c r="D458" s="20"/>
      <c r="E458" s="20"/>
      <c r="F458" s="109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</row>
    <row r="459" spans="1:30" ht="12.75" customHeight="1" x14ac:dyDescent="0.2">
      <c r="A459" s="20"/>
      <c r="B459" s="20"/>
      <c r="C459" s="20"/>
      <c r="D459" s="20"/>
      <c r="E459" s="20"/>
      <c r="F459" s="109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</row>
    <row r="460" spans="1:30" ht="12.75" customHeight="1" x14ac:dyDescent="0.2">
      <c r="A460" s="20"/>
      <c r="B460" s="20"/>
      <c r="C460" s="20"/>
      <c r="D460" s="20"/>
      <c r="E460" s="20"/>
      <c r="F460" s="109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</row>
    <row r="461" spans="1:30" ht="12.75" customHeight="1" x14ac:dyDescent="0.2">
      <c r="A461" s="20"/>
      <c r="B461" s="20"/>
      <c r="C461" s="20"/>
      <c r="D461" s="20"/>
      <c r="E461" s="20"/>
      <c r="F461" s="109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</row>
    <row r="462" spans="1:30" ht="12.75" customHeight="1" x14ac:dyDescent="0.2">
      <c r="A462" s="20"/>
      <c r="B462" s="20"/>
      <c r="C462" s="20"/>
      <c r="D462" s="20"/>
      <c r="E462" s="20"/>
      <c r="F462" s="109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</row>
    <row r="463" spans="1:30" ht="12.75" customHeight="1" x14ac:dyDescent="0.2">
      <c r="A463" s="20"/>
      <c r="B463" s="20"/>
      <c r="C463" s="20"/>
      <c r="D463" s="20"/>
      <c r="E463" s="20"/>
      <c r="F463" s="109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</row>
    <row r="464" spans="1:30" ht="12.75" customHeight="1" x14ac:dyDescent="0.2">
      <c r="A464" s="20"/>
      <c r="B464" s="20"/>
      <c r="C464" s="20"/>
      <c r="D464" s="20"/>
      <c r="E464" s="20"/>
      <c r="F464" s="109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</row>
    <row r="465" spans="1:30" ht="12.75" customHeight="1" x14ac:dyDescent="0.2">
      <c r="A465" s="20"/>
      <c r="B465" s="20"/>
      <c r="C465" s="20"/>
      <c r="D465" s="20"/>
      <c r="E465" s="20"/>
      <c r="F465" s="109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</row>
    <row r="466" spans="1:30" ht="12.75" customHeight="1" x14ac:dyDescent="0.2">
      <c r="A466" s="20"/>
      <c r="B466" s="20"/>
      <c r="C466" s="20"/>
      <c r="D466" s="20"/>
      <c r="E466" s="20"/>
      <c r="F466" s="109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</row>
    <row r="467" spans="1:30" ht="12.75" customHeight="1" x14ac:dyDescent="0.2">
      <c r="A467" s="20"/>
      <c r="B467" s="20"/>
      <c r="C467" s="20"/>
      <c r="D467" s="20"/>
      <c r="E467" s="20"/>
      <c r="F467" s="109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</row>
    <row r="468" spans="1:30" ht="12.75" customHeight="1" x14ac:dyDescent="0.2">
      <c r="A468" s="20"/>
      <c r="B468" s="20"/>
      <c r="C468" s="20"/>
      <c r="D468" s="20"/>
      <c r="E468" s="20"/>
      <c r="F468" s="109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</row>
    <row r="469" spans="1:30" ht="12.75" customHeight="1" x14ac:dyDescent="0.2">
      <c r="A469" s="20"/>
      <c r="B469" s="20"/>
      <c r="C469" s="20"/>
      <c r="D469" s="20"/>
      <c r="E469" s="20"/>
      <c r="F469" s="109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</row>
    <row r="470" spans="1:30" ht="12.75" customHeight="1" x14ac:dyDescent="0.2">
      <c r="A470" s="20"/>
      <c r="B470" s="20"/>
      <c r="C470" s="20"/>
      <c r="D470" s="20"/>
      <c r="E470" s="20"/>
      <c r="F470" s="109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</row>
    <row r="471" spans="1:30" ht="12.75" customHeight="1" x14ac:dyDescent="0.2">
      <c r="A471" s="20"/>
      <c r="B471" s="20"/>
      <c r="C471" s="20"/>
      <c r="D471" s="20"/>
      <c r="E471" s="20"/>
      <c r="F471" s="109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</row>
    <row r="472" spans="1:30" ht="12.75" customHeight="1" x14ac:dyDescent="0.2">
      <c r="A472" s="20"/>
      <c r="B472" s="20"/>
      <c r="C472" s="20"/>
      <c r="D472" s="20"/>
      <c r="E472" s="20"/>
      <c r="F472" s="109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</row>
    <row r="473" spans="1:30" ht="12.75" customHeight="1" x14ac:dyDescent="0.2">
      <c r="A473" s="20"/>
      <c r="B473" s="20"/>
      <c r="C473" s="20"/>
      <c r="D473" s="20"/>
      <c r="E473" s="20"/>
      <c r="F473" s="109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</row>
    <row r="474" spans="1:30" ht="12.75" customHeight="1" x14ac:dyDescent="0.2">
      <c r="A474" s="20"/>
      <c r="B474" s="20"/>
      <c r="C474" s="20"/>
      <c r="D474" s="20"/>
      <c r="E474" s="20"/>
      <c r="F474" s="109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</row>
    <row r="475" spans="1:30" ht="12.75" customHeight="1" x14ac:dyDescent="0.2">
      <c r="A475" s="20"/>
      <c r="B475" s="20"/>
      <c r="C475" s="20"/>
      <c r="D475" s="20"/>
      <c r="E475" s="20"/>
      <c r="F475" s="109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</row>
    <row r="476" spans="1:30" ht="12.75" customHeight="1" x14ac:dyDescent="0.2">
      <c r="A476" s="20"/>
      <c r="B476" s="20"/>
      <c r="C476" s="20"/>
      <c r="D476" s="20"/>
      <c r="E476" s="20"/>
      <c r="F476" s="109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</row>
    <row r="477" spans="1:30" ht="12.75" customHeight="1" x14ac:dyDescent="0.2">
      <c r="A477" s="20"/>
      <c r="B477" s="20"/>
      <c r="C477" s="20"/>
      <c r="D477" s="20"/>
      <c r="E477" s="20"/>
      <c r="F477" s="109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</row>
    <row r="478" spans="1:30" ht="12.75" customHeight="1" x14ac:dyDescent="0.2">
      <c r="A478" s="20"/>
      <c r="B478" s="20"/>
      <c r="C478" s="20"/>
      <c r="D478" s="20"/>
      <c r="E478" s="20"/>
      <c r="F478" s="109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</row>
    <row r="479" spans="1:30" ht="12.75" customHeight="1" x14ac:dyDescent="0.2">
      <c r="A479" s="20"/>
      <c r="B479" s="20"/>
      <c r="C479" s="20"/>
      <c r="D479" s="20"/>
      <c r="E479" s="20"/>
      <c r="F479" s="109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</row>
    <row r="480" spans="1:30" ht="12.75" customHeight="1" x14ac:dyDescent="0.2">
      <c r="A480" s="20"/>
      <c r="B480" s="20"/>
      <c r="C480" s="20"/>
      <c r="D480" s="20"/>
      <c r="E480" s="20"/>
      <c r="F480" s="109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</row>
    <row r="481" spans="1:30" ht="12.75" customHeight="1" x14ac:dyDescent="0.2">
      <c r="A481" s="20"/>
      <c r="B481" s="20"/>
      <c r="C481" s="20"/>
      <c r="D481" s="20"/>
      <c r="E481" s="20"/>
      <c r="F481" s="109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</row>
    <row r="482" spans="1:30" ht="12.75" customHeight="1" x14ac:dyDescent="0.2">
      <c r="A482" s="20"/>
      <c r="B482" s="20"/>
      <c r="C482" s="20"/>
      <c r="D482" s="20"/>
      <c r="E482" s="20"/>
      <c r="F482" s="109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</row>
    <row r="483" spans="1:30" ht="12.75" customHeight="1" x14ac:dyDescent="0.2">
      <c r="A483" s="20"/>
      <c r="B483" s="20"/>
      <c r="C483" s="20"/>
      <c r="D483" s="20"/>
      <c r="E483" s="20"/>
      <c r="F483" s="109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</row>
    <row r="484" spans="1:30" ht="12.75" customHeight="1" x14ac:dyDescent="0.2">
      <c r="A484" s="20"/>
      <c r="B484" s="20"/>
      <c r="C484" s="20"/>
      <c r="D484" s="20"/>
      <c r="E484" s="20"/>
      <c r="F484" s="109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</row>
    <row r="485" spans="1:30" ht="12.75" customHeight="1" x14ac:dyDescent="0.2">
      <c r="A485" s="20"/>
      <c r="B485" s="20"/>
      <c r="C485" s="20"/>
      <c r="D485" s="20"/>
      <c r="E485" s="20"/>
      <c r="F485" s="109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</row>
    <row r="486" spans="1:30" ht="12.75" customHeight="1" x14ac:dyDescent="0.2">
      <c r="A486" s="20"/>
      <c r="B486" s="20"/>
      <c r="C486" s="20"/>
      <c r="D486" s="20"/>
      <c r="E486" s="20"/>
      <c r="F486" s="109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</row>
    <row r="487" spans="1:30" ht="12.75" customHeight="1" x14ac:dyDescent="0.2">
      <c r="A487" s="20"/>
      <c r="B487" s="20"/>
      <c r="C487" s="20"/>
      <c r="D487" s="20"/>
      <c r="E487" s="20"/>
      <c r="F487" s="109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</row>
    <row r="488" spans="1:30" ht="12.75" customHeight="1" x14ac:dyDescent="0.2">
      <c r="A488" s="20"/>
      <c r="B488" s="20"/>
      <c r="C488" s="20"/>
      <c r="D488" s="20"/>
      <c r="E488" s="20"/>
      <c r="F488" s="109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</row>
    <row r="489" spans="1:30" ht="12.75" customHeight="1" x14ac:dyDescent="0.2">
      <c r="A489" s="20"/>
      <c r="B489" s="20"/>
      <c r="C489" s="20"/>
      <c r="D489" s="20"/>
      <c r="E489" s="20"/>
      <c r="F489" s="109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</row>
    <row r="490" spans="1:30" ht="12.75" customHeight="1" x14ac:dyDescent="0.2">
      <c r="A490" s="20"/>
      <c r="B490" s="20"/>
      <c r="C490" s="20"/>
      <c r="D490" s="20"/>
      <c r="E490" s="20"/>
      <c r="F490" s="109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</row>
    <row r="491" spans="1:30" ht="12.75" customHeight="1" x14ac:dyDescent="0.2">
      <c r="A491" s="20"/>
      <c r="B491" s="20"/>
      <c r="C491" s="20"/>
      <c r="D491" s="20"/>
      <c r="E491" s="20"/>
      <c r="F491" s="109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</row>
    <row r="492" spans="1:30" ht="12.75" customHeight="1" x14ac:dyDescent="0.2">
      <c r="A492" s="20"/>
      <c r="B492" s="20"/>
      <c r="C492" s="20"/>
      <c r="D492" s="20"/>
      <c r="E492" s="20"/>
      <c r="F492" s="109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</row>
    <row r="493" spans="1:30" ht="12.75" customHeight="1" x14ac:dyDescent="0.2">
      <c r="A493" s="20"/>
      <c r="B493" s="20"/>
      <c r="C493" s="20"/>
      <c r="D493" s="20"/>
      <c r="E493" s="20"/>
      <c r="F493" s="109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</row>
    <row r="494" spans="1:30" ht="12.75" customHeight="1" x14ac:dyDescent="0.2">
      <c r="A494" s="20"/>
      <c r="B494" s="20"/>
      <c r="C494" s="20"/>
      <c r="D494" s="20"/>
      <c r="E494" s="20"/>
      <c r="F494" s="109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</row>
    <row r="495" spans="1:30" ht="12.75" customHeight="1" x14ac:dyDescent="0.2">
      <c r="A495" s="20"/>
      <c r="B495" s="20"/>
      <c r="C495" s="20"/>
      <c r="D495" s="20"/>
      <c r="E495" s="20"/>
      <c r="F495" s="109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</row>
    <row r="496" spans="1:30" ht="12.75" customHeight="1" x14ac:dyDescent="0.2">
      <c r="A496" s="20"/>
      <c r="B496" s="20"/>
      <c r="C496" s="20"/>
      <c r="D496" s="20"/>
      <c r="E496" s="20"/>
      <c r="F496" s="109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</row>
    <row r="497" spans="1:30" ht="12.75" customHeight="1" x14ac:dyDescent="0.2">
      <c r="A497" s="20"/>
      <c r="B497" s="20"/>
      <c r="C497" s="20"/>
      <c r="D497" s="20"/>
      <c r="E497" s="20"/>
      <c r="F497" s="109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</row>
    <row r="498" spans="1:30" ht="12.75" customHeight="1" x14ac:dyDescent="0.2">
      <c r="A498" s="20"/>
      <c r="B498" s="20"/>
      <c r="C498" s="20"/>
      <c r="D498" s="20"/>
      <c r="E498" s="20"/>
      <c r="F498" s="109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</row>
    <row r="499" spans="1:30" ht="12.75" customHeight="1" x14ac:dyDescent="0.2">
      <c r="A499" s="20"/>
      <c r="B499" s="20"/>
      <c r="C499" s="20"/>
      <c r="D499" s="20"/>
      <c r="E499" s="20"/>
      <c r="F499" s="109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</row>
    <row r="500" spans="1:30" ht="12.75" customHeight="1" x14ac:dyDescent="0.2">
      <c r="A500" s="20"/>
      <c r="B500" s="20"/>
      <c r="C500" s="20"/>
      <c r="D500" s="20"/>
      <c r="E500" s="20"/>
      <c r="F500" s="109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</row>
    <row r="501" spans="1:30" ht="12.75" customHeight="1" x14ac:dyDescent="0.2">
      <c r="A501" s="20"/>
      <c r="B501" s="20"/>
      <c r="C501" s="20"/>
      <c r="D501" s="20"/>
      <c r="E501" s="20"/>
      <c r="F501" s="109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</row>
    <row r="502" spans="1:30" ht="12.75" customHeight="1" x14ac:dyDescent="0.2">
      <c r="A502" s="20"/>
      <c r="B502" s="20"/>
      <c r="C502" s="20"/>
      <c r="D502" s="20"/>
      <c r="E502" s="20"/>
      <c r="F502" s="109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</row>
    <row r="503" spans="1:30" ht="12.75" customHeight="1" x14ac:dyDescent="0.2">
      <c r="A503" s="20"/>
      <c r="B503" s="20"/>
      <c r="C503" s="20"/>
      <c r="D503" s="20"/>
      <c r="E503" s="20"/>
      <c r="F503" s="109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</row>
    <row r="504" spans="1:30" ht="12.75" customHeight="1" x14ac:dyDescent="0.2">
      <c r="A504" s="20"/>
      <c r="B504" s="20"/>
      <c r="C504" s="20"/>
      <c r="D504" s="20"/>
      <c r="E504" s="20"/>
      <c r="F504" s="109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</row>
    <row r="505" spans="1:30" ht="12.75" customHeight="1" x14ac:dyDescent="0.2">
      <c r="A505" s="20"/>
      <c r="B505" s="20"/>
      <c r="C505" s="20"/>
      <c r="D505" s="20"/>
      <c r="E505" s="20"/>
      <c r="F505" s="109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</row>
    <row r="506" spans="1:30" ht="12.75" customHeight="1" x14ac:dyDescent="0.2">
      <c r="A506" s="20"/>
      <c r="B506" s="20"/>
      <c r="C506" s="20"/>
      <c r="D506" s="20"/>
      <c r="E506" s="20"/>
      <c r="F506" s="109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</row>
    <row r="507" spans="1:30" ht="12.75" customHeight="1" x14ac:dyDescent="0.2">
      <c r="A507" s="20"/>
      <c r="B507" s="20"/>
      <c r="C507" s="20"/>
      <c r="D507" s="20"/>
      <c r="E507" s="20"/>
      <c r="F507" s="109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</row>
    <row r="508" spans="1:30" ht="12.75" customHeight="1" x14ac:dyDescent="0.2">
      <c r="A508" s="20"/>
      <c r="B508" s="20"/>
      <c r="C508" s="20"/>
      <c r="D508" s="20"/>
      <c r="E508" s="20"/>
      <c r="F508" s="109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</row>
    <row r="509" spans="1:30" ht="12.75" customHeight="1" x14ac:dyDescent="0.2">
      <c r="A509" s="20"/>
      <c r="B509" s="20"/>
      <c r="C509" s="20"/>
      <c r="D509" s="20"/>
      <c r="E509" s="20"/>
      <c r="F509" s="109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</row>
    <row r="510" spans="1:30" ht="12.75" customHeight="1" x14ac:dyDescent="0.2">
      <c r="A510" s="20"/>
      <c r="B510" s="20"/>
      <c r="C510" s="20"/>
      <c r="D510" s="20"/>
      <c r="E510" s="20"/>
      <c r="F510" s="109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</row>
    <row r="511" spans="1:30" ht="12.75" customHeight="1" x14ac:dyDescent="0.2">
      <c r="A511" s="20"/>
      <c r="B511" s="20"/>
      <c r="C511" s="20"/>
      <c r="D511" s="20"/>
      <c r="E511" s="20"/>
      <c r="F511" s="109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</row>
    <row r="512" spans="1:30" ht="12.75" customHeight="1" x14ac:dyDescent="0.2">
      <c r="A512" s="20"/>
      <c r="B512" s="20"/>
      <c r="C512" s="20"/>
      <c r="D512" s="20"/>
      <c r="E512" s="20"/>
      <c r="F512" s="109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</row>
    <row r="513" spans="1:30" ht="12.75" customHeight="1" x14ac:dyDescent="0.2">
      <c r="A513" s="20"/>
      <c r="B513" s="20"/>
      <c r="C513" s="20"/>
      <c r="D513" s="20"/>
      <c r="E513" s="20"/>
      <c r="F513" s="109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</row>
    <row r="514" spans="1:30" ht="12.75" customHeight="1" x14ac:dyDescent="0.2">
      <c r="A514" s="20"/>
      <c r="B514" s="20"/>
      <c r="C514" s="20"/>
      <c r="D514" s="20"/>
      <c r="E514" s="20"/>
      <c r="F514" s="109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</row>
    <row r="515" spans="1:30" ht="12.75" customHeight="1" x14ac:dyDescent="0.2">
      <c r="A515" s="20"/>
      <c r="B515" s="20"/>
      <c r="C515" s="20"/>
      <c r="D515" s="20"/>
      <c r="E515" s="20"/>
      <c r="F515" s="109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</row>
    <row r="516" spans="1:30" ht="12.75" customHeight="1" x14ac:dyDescent="0.2">
      <c r="A516" s="20"/>
      <c r="B516" s="20"/>
      <c r="C516" s="20"/>
      <c r="D516" s="20"/>
      <c r="E516" s="20"/>
      <c r="F516" s="109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</row>
    <row r="517" spans="1:30" ht="12.75" customHeight="1" x14ac:dyDescent="0.2">
      <c r="A517" s="20"/>
      <c r="B517" s="20"/>
      <c r="C517" s="20"/>
      <c r="D517" s="20"/>
      <c r="E517" s="20"/>
      <c r="F517" s="109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</row>
    <row r="518" spans="1:30" ht="12.75" customHeight="1" x14ac:dyDescent="0.2">
      <c r="A518" s="20"/>
      <c r="B518" s="20"/>
      <c r="C518" s="20"/>
      <c r="D518" s="20"/>
      <c r="E518" s="20"/>
      <c r="F518" s="109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</row>
    <row r="519" spans="1:30" ht="12.75" customHeight="1" x14ac:dyDescent="0.2">
      <c r="A519" s="20"/>
      <c r="B519" s="20"/>
      <c r="C519" s="20"/>
      <c r="D519" s="20"/>
      <c r="E519" s="20"/>
      <c r="F519" s="109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</row>
    <row r="520" spans="1:30" ht="12.75" customHeight="1" x14ac:dyDescent="0.2">
      <c r="A520" s="20"/>
      <c r="B520" s="20"/>
      <c r="C520" s="20"/>
      <c r="D520" s="20"/>
      <c r="E520" s="20"/>
      <c r="F520" s="109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</row>
    <row r="521" spans="1:30" ht="12.75" customHeight="1" x14ac:dyDescent="0.2">
      <c r="A521" s="20"/>
      <c r="B521" s="20"/>
      <c r="C521" s="20"/>
      <c r="D521" s="20"/>
      <c r="E521" s="20"/>
      <c r="F521" s="109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</row>
    <row r="522" spans="1:30" ht="12.75" customHeight="1" x14ac:dyDescent="0.2">
      <c r="A522" s="20"/>
      <c r="B522" s="20"/>
      <c r="C522" s="20"/>
      <c r="D522" s="20"/>
      <c r="E522" s="20"/>
      <c r="F522" s="109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</row>
    <row r="523" spans="1:30" ht="12.75" customHeight="1" x14ac:dyDescent="0.2">
      <c r="A523" s="20"/>
      <c r="B523" s="20"/>
      <c r="C523" s="20"/>
      <c r="D523" s="20"/>
      <c r="E523" s="20"/>
      <c r="F523" s="109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</row>
    <row r="524" spans="1:30" ht="12.75" customHeight="1" x14ac:dyDescent="0.2">
      <c r="A524" s="20"/>
      <c r="B524" s="20"/>
      <c r="C524" s="20"/>
      <c r="D524" s="20"/>
      <c r="E524" s="20"/>
      <c r="F524" s="109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</row>
    <row r="525" spans="1:30" ht="12.75" customHeight="1" x14ac:dyDescent="0.2">
      <c r="A525" s="20"/>
      <c r="B525" s="20"/>
      <c r="C525" s="20"/>
      <c r="D525" s="20"/>
      <c r="E525" s="20"/>
      <c r="F525" s="109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</row>
    <row r="526" spans="1:30" ht="12.75" customHeight="1" x14ac:dyDescent="0.2">
      <c r="A526" s="20"/>
      <c r="B526" s="20"/>
      <c r="C526" s="20"/>
      <c r="D526" s="20"/>
      <c r="E526" s="20"/>
      <c r="F526" s="109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</row>
    <row r="527" spans="1:30" ht="12.75" customHeight="1" x14ac:dyDescent="0.2">
      <c r="A527" s="20"/>
      <c r="B527" s="20"/>
      <c r="C527" s="20"/>
      <c r="D527" s="20"/>
      <c r="E527" s="20"/>
      <c r="F527" s="109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</row>
    <row r="528" spans="1:30" ht="12.75" customHeight="1" x14ac:dyDescent="0.2">
      <c r="A528" s="20"/>
      <c r="B528" s="20"/>
      <c r="C528" s="20"/>
      <c r="D528" s="20"/>
      <c r="E528" s="20"/>
      <c r="F528" s="109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</row>
    <row r="529" spans="1:30" ht="12.75" customHeight="1" x14ac:dyDescent="0.2">
      <c r="A529" s="20"/>
      <c r="B529" s="20"/>
      <c r="C529" s="20"/>
      <c r="D529" s="20"/>
      <c r="E529" s="20"/>
      <c r="F529" s="109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</row>
    <row r="530" spans="1:30" ht="12.75" customHeight="1" x14ac:dyDescent="0.2">
      <c r="A530" s="20"/>
      <c r="B530" s="20"/>
      <c r="C530" s="20"/>
      <c r="D530" s="20"/>
      <c r="E530" s="20"/>
      <c r="F530" s="109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</row>
    <row r="531" spans="1:30" ht="12.75" customHeight="1" x14ac:dyDescent="0.2">
      <c r="A531" s="20"/>
      <c r="B531" s="20"/>
      <c r="C531" s="20"/>
      <c r="D531" s="20"/>
      <c r="E531" s="20"/>
      <c r="F531" s="109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</row>
    <row r="532" spans="1:30" ht="12.75" customHeight="1" x14ac:dyDescent="0.2">
      <c r="A532" s="20"/>
      <c r="B532" s="20"/>
      <c r="C532" s="20"/>
      <c r="D532" s="20"/>
      <c r="E532" s="20"/>
      <c r="F532" s="109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</row>
    <row r="533" spans="1:30" ht="12.75" customHeight="1" x14ac:dyDescent="0.2">
      <c r="A533" s="20"/>
      <c r="B533" s="20"/>
      <c r="C533" s="20"/>
      <c r="D533" s="20"/>
      <c r="E533" s="20"/>
      <c r="F533" s="109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</row>
    <row r="534" spans="1:30" ht="12.75" customHeight="1" x14ac:dyDescent="0.2">
      <c r="A534" s="20"/>
      <c r="B534" s="20"/>
      <c r="C534" s="20"/>
      <c r="D534" s="20"/>
      <c r="E534" s="20"/>
      <c r="F534" s="109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</row>
    <row r="535" spans="1:30" ht="12.75" customHeight="1" x14ac:dyDescent="0.2">
      <c r="A535" s="20"/>
      <c r="B535" s="20"/>
      <c r="C535" s="20"/>
      <c r="D535" s="20"/>
      <c r="E535" s="20"/>
      <c r="F535" s="109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</row>
    <row r="536" spans="1:30" ht="12.75" customHeight="1" x14ac:dyDescent="0.2">
      <c r="A536" s="20"/>
      <c r="B536" s="20"/>
      <c r="C536" s="20"/>
      <c r="D536" s="20"/>
      <c r="E536" s="20"/>
      <c r="F536" s="109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</row>
    <row r="537" spans="1:30" ht="12.75" customHeight="1" x14ac:dyDescent="0.2">
      <c r="A537" s="20"/>
      <c r="B537" s="20"/>
      <c r="C537" s="20"/>
      <c r="D537" s="20"/>
      <c r="E537" s="20"/>
      <c r="F537" s="109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</row>
    <row r="538" spans="1:30" ht="12.75" customHeight="1" x14ac:dyDescent="0.2">
      <c r="A538" s="20"/>
      <c r="B538" s="20"/>
      <c r="C538" s="20"/>
      <c r="D538" s="20"/>
      <c r="E538" s="20"/>
      <c r="F538" s="109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</row>
    <row r="539" spans="1:30" ht="12.75" customHeight="1" x14ac:dyDescent="0.2">
      <c r="A539" s="20"/>
      <c r="B539" s="20"/>
      <c r="C539" s="20"/>
      <c r="D539" s="20"/>
      <c r="E539" s="20"/>
      <c r="F539" s="109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</row>
    <row r="540" spans="1:30" ht="12.75" customHeight="1" x14ac:dyDescent="0.2">
      <c r="A540" s="20"/>
      <c r="B540" s="20"/>
      <c r="C540" s="20"/>
      <c r="D540" s="20"/>
      <c r="E540" s="20"/>
      <c r="F540" s="109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</row>
    <row r="541" spans="1:30" ht="12.75" customHeight="1" x14ac:dyDescent="0.2">
      <c r="A541" s="20"/>
      <c r="B541" s="20"/>
      <c r="C541" s="20"/>
      <c r="D541" s="20"/>
      <c r="E541" s="20"/>
      <c r="F541" s="109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</row>
    <row r="542" spans="1:30" ht="12.75" customHeight="1" x14ac:dyDescent="0.2">
      <c r="A542" s="20"/>
      <c r="B542" s="20"/>
      <c r="C542" s="20"/>
      <c r="D542" s="20"/>
      <c r="E542" s="20"/>
      <c r="F542" s="109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</row>
    <row r="543" spans="1:30" ht="12.75" customHeight="1" x14ac:dyDescent="0.2">
      <c r="A543" s="20"/>
      <c r="B543" s="20"/>
      <c r="C543" s="20"/>
      <c r="D543" s="20"/>
      <c r="E543" s="20"/>
      <c r="F543" s="109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</row>
    <row r="544" spans="1:30" ht="12.75" customHeight="1" x14ac:dyDescent="0.2">
      <c r="A544" s="20"/>
      <c r="B544" s="20"/>
      <c r="C544" s="20"/>
      <c r="D544" s="20"/>
      <c r="E544" s="20"/>
      <c r="F544" s="109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</row>
    <row r="545" spans="1:30" ht="12.75" customHeight="1" x14ac:dyDescent="0.2">
      <c r="A545" s="20"/>
      <c r="B545" s="20"/>
      <c r="C545" s="20"/>
      <c r="D545" s="20"/>
      <c r="E545" s="20"/>
      <c r="F545" s="109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</row>
    <row r="546" spans="1:30" ht="12.75" customHeight="1" x14ac:dyDescent="0.2">
      <c r="A546" s="20"/>
      <c r="B546" s="20"/>
      <c r="C546" s="20"/>
      <c r="D546" s="20"/>
      <c r="E546" s="20"/>
      <c r="F546" s="109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</row>
    <row r="547" spans="1:30" ht="12.75" customHeight="1" x14ac:dyDescent="0.2">
      <c r="A547" s="20"/>
      <c r="B547" s="20"/>
      <c r="C547" s="20"/>
      <c r="D547" s="20"/>
      <c r="E547" s="20"/>
      <c r="F547" s="109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</row>
    <row r="548" spans="1:30" ht="12.75" customHeight="1" x14ac:dyDescent="0.2">
      <c r="A548" s="20"/>
      <c r="B548" s="20"/>
      <c r="C548" s="20"/>
      <c r="D548" s="20"/>
      <c r="E548" s="20"/>
      <c r="F548" s="109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</row>
    <row r="549" spans="1:30" ht="12.75" customHeight="1" x14ac:dyDescent="0.2">
      <c r="A549" s="20"/>
      <c r="B549" s="20"/>
      <c r="C549" s="20"/>
      <c r="D549" s="20"/>
      <c r="E549" s="20"/>
      <c r="F549" s="109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</row>
    <row r="550" spans="1:30" ht="12.75" customHeight="1" x14ac:dyDescent="0.2">
      <c r="A550" s="20"/>
      <c r="B550" s="20"/>
      <c r="C550" s="20"/>
      <c r="D550" s="20"/>
      <c r="E550" s="20"/>
      <c r="F550" s="109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</row>
    <row r="551" spans="1:30" ht="12.75" customHeight="1" x14ac:dyDescent="0.2">
      <c r="A551" s="20"/>
      <c r="B551" s="20"/>
      <c r="C551" s="20"/>
      <c r="D551" s="20"/>
      <c r="E551" s="20"/>
      <c r="F551" s="109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</row>
    <row r="552" spans="1:30" ht="12.75" customHeight="1" x14ac:dyDescent="0.2">
      <c r="A552" s="20"/>
      <c r="B552" s="20"/>
      <c r="C552" s="20"/>
      <c r="D552" s="20"/>
      <c r="E552" s="20"/>
      <c r="F552" s="109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</row>
    <row r="553" spans="1:30" ht="12.75" customHeight="1" x14ac:dyDescent="0.2">
      <c r="A553" s="20"/>
      <c r="B553" s="20"/>
      <c r="C553" s="20"/>
      <c r="D553" s="20"/>
      <c r="E553" s="20"/>
      <c r="F553" s="109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</row>
    <row r="554" spans="1:30" ht="12.75" customHeight="1" x14ac:dyDescent="0.2">
      <c r="A554" s="20"/>
      <c r="B554" s="20"/>
      <c r="C554" s="20"/>
      <c r="D554" s="20"/>
      <c r="E554" s="20"/>
      <c r="F554" s="109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</row>
    <row r="555" spans="1:30" ht="12.75" customHeight="1" x14ac:dyDescent="0.2">
      <c r="A555" s="20"/>
      <c r="B555" s="20"/>
      <c r="C555" s="20"/>
      <c r="D555" s="20"/>
      <c r="E555" s="20"/>
      <c r="F555" s="109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</row>
    <row r="556" spans="1:30" ht="12.75" customHeight="1" x14ac:dyDescent="0.2">
      <c r="A556" s="20"/>
      <c r="B556" s="20"/>
      <c r="C556" s="20"/>
      <c r="D556" s="20"/>
      <c r="E556" s="20"/>
      <c r="F556" s="109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</row>
    <row r="557" spans="1:30" ht="12.75" customHeight="1" x14ac:dyDescent="0.2">
      <c r="A557" s="20"/>
      <c r="B557" s="20"/>
      <c r="C557" s="20"/>
      <c r="D557" s="20"/>
      <c r="E557" s="20"/>
      <c r="F557" s="109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</row>
    <row r="558" spans="1:30" ht="12.75" customHeight="1" x14ac:dyDescent="0.2">
      <c r="A558" s="20"/>
      <c r="B558" s="20"/>
      <c r="C558" s="20"/>
      <c r="D558" s="20"/>
      <c r="E558" s="20"/>
      <c r="F558" s="109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</row>
    <row r="559" spans="1:30" ht="12.75" customHeight="1" x14ac:dyDescent="0.2">
      <c r="A559" s="20"/>
      <c r="B559" s="20"/>
      <c r="C559" s="20"/>
      <c r="D559" s="20"/>
      <c r="E559" s="20"/>
      <c r="F559" s="109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</row>
    <row r="560" spans="1:30" ht="12.75" customHeight="1" x14ac:dyDescent="0.2">
      <c r="A560" s="20"/>
      <c r="B560" s="20"/>
      <c r="C560" s="20"/>
      <c r="D560" s="20"/>
      <c r="E560" s="20"/>
      <c r="F560" s="109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</row>
    <row r="561" spans="1:30" ht="12.75" customHeight="1" x14ac:dyDescent="0.2">
      <c r="A561" s="20"/>
      <c r="B561" s="20"/>
      <c r="C561" s="20"/>
      <c r="D561" s="20"/>
      <c r="E561" s="20"/>
      <c r="F561" s="109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</row>
    <row r="562" spans="1:30" ht="12.75" customHeight="1" x14ac:dyDescent="0.2">
      <c r="A562" s="20"/>
      <c r="B562" s="20"/>
      <c r="C562" s="20"/>
      <c r="D562" s="20"/>
      <c r="E562" s="20"/>
      <c r="F562" s="109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</row>
    <row r="563" spans="1:30" ht="12.75" customHeight="1" x14ac:dyDescent="0.2">
      <c r="A563" s="20"/>
      <c r="B563" s="20"/>
      <c r="C563" s="20"/>
      <c r="D563" s="20"/>
      <c r="E563" s="20"/>
      <c r="F563" s="109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</row>
    <row r="564" spans="1:30" ht="12.75" customHeight="1" x14ac:dyDescent="0.2">
      <c r="A564" s="20"/>
      <c r="B564" s="20"/>
      <c r="C564" s="20"/>
      <c r="D564" s="20"/>
      <c r="E564" s="20"/>
      <c r="F564" s="109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</row>
    <row r="565" spans="1:30" ht="12.75" customHeight="1" x14ac:dyDescent="0.2">
      <c r="A565" s="20"/>
      <c r="B565" s="20"/>
      <c r="C565" s="20"/>
      <c r="D565" s="20"/>
      <c r="E565" s="20"/>
      <c r="F565" s="109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</row>
    <row r="566" spans="1:30" ht="12.75" customHeight="1" x14ac:dyDescent="0.2">
      <c r="A566" s="20"/>
      <c r="B566" s="20"/>
      <c r="C566" s="20"/>
      <c r="D566" s="20"/>
      <c r="E566" s="20"/>
      <c r="F566" s="109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</row>
    <row r="567" spans="1:30" ht="12.75" customHeight="1" x14ac:dyDescent="0.2">
      <c r="A567" s="20"/>
      <c r="B567" s="20"/>
      <c r="C567" s="20"/>
      <c r="D567" s="20"/>
      <c r="E567" s="20"/>
      <c r="F567" s="109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</row>
    <row r="568" spans="1:30" ht="12.75" customHeight="1" x14ac:dyDescent="0.2">
      <c r="A568" s="20"/>
      <c r="B568" s="20"/>
      <c r="C568" s="20"/>
      <c r="D568" s="20"/>
      <c r="E568" s="20"/>
      <c r="F568" s="109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</row>
    <row r="569" spans="1:30" ht="12.75" customHeight="1" x14ac:dyDescent="0.2">
      <c r="A569" s="20"/>
      <c r="B569" s="20"/>
      <c r="C569" s="20"/>
      <c r="D569" s="20"/>
      <c r="E569" s="20"/>
      <c r="F569" s="109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</row>
    <row r="570" spans="1:30" ht="12.75" customHeight="1" x14ac:dyDescent="0.2">
      <c r="A570" s="20"/>
      <c r="B570" s="20"/>
      <c r="C570" s="20"/>
      <c r="D570" s="20"/>
      <c r="E570" s="20"/>
      <c r="F570" s="109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</row>
    <row r="571" spans="1:30" ht="12.75" customHeight="1" x14ac:dyDescent="0.2">
      <c r="A571" s="20"/>
      <c r="B571" s="20"/>
      <c r="C571" s="20"/>
      <c r="D571" s="20"/>
      <c r="E571" s="20"/>
      <c r="F571" s="109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</row>
    <row r="572" spans="1:30" ht="12.75" customHeight="1" x14ac:dyDescent="0.2">
      <c r="A572" s="20"/>
      <c r="B572" s="20"/>
      <c r="C572" s="20"/>
      <c r="D572" s="20"/>
      <c r="E572" s="20"/>
      <c r="F572" s="109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</row>
    <row r="573" spans="1:30" ht="12.75" customHeight="1" x14ac:dyDescent="0.2">
      <c r="A573" s="20"/>
      <c r="B573" s="20"/>
      <c r="C573" s="20"/>
      <c r="D573" s="20"/>
      <c r="E573" s="20"/>
      <c r="F573" s="109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</row>
    <row r="574" spans="1:30" ht="12.75" customHeight="1" x14ac:dyDescent="0.2">
      <c r="A574" s="20"/>
      <c r="B574" s="20"/>
      <c r="C574" s="20"/>
      <c r="D574" s="20"/>
      <c r="E574" s="20"/>
      <c r="F574" s="109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</row>
    <row r="575" spans="1:30" ht="12.75" customHeight="1" x14ac:dyDescent="0.2">
      <c r="A575" s="20"/>
      <c r="B575" s="20"/>
      <c r="C575" s="20"/>
      <c r="D575" s="20"/>
      <c r="E575" s="20"/>
      <c r="F575" s="109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</row>
    <row r="576" spans="1:30" ht="12.75" customHeight="1" x14ac:dyDescent="0.2">
      <c r="A576" s="20"/>
      <c r="B576" s="20"/>
      <c r="C576" s="20"/>
      <c r="D576" s="20"/>
      <c r="E576" s="20"/>
      <c r="F576" s="109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</row>
    <row r="577" spans="1:30" ht="12.75" customHeight="1" x14ac:dyDescent="0.2">
      <c r="A577" s="20"/>
      <c r="B577" s="20"/>
      <c r="C577" s="20"/>
      <c r="D577" s="20"/>
      <c r="E577" s="20"/>
      <c r="F577" s="109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</row>
    <row r="578" spans="1:30" ht="12.75" customHeight="1" x14ac:dyDescent="0.2">
      <c r="A578" s="20"/>
      <c r="B578" s="20"/>
      <c r="C578" s="20"/>
      <c r="D578" s="20"/>
      <c r="E578" s="20"/>
      <c r="F578" s="109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</row>
    <row r="579" spans="1:30" ht="12.75" customHeight="1" x14ac:dyDescent="0.2">
      <c r="A579" s="20"/>
      <c r="B579" s="20"/>
      <c r="C579" s="20"/>
      <c r="D579" s="20"/>
      <c r="E579" s="20"/>
      <c r="F579" s="109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</row>
    <row r="580" spans="1:30" ht="12.75" customHeight="1" x14ac:dyDescent="0.2">
      <c r="A580" s="20"/>
      <c r="B580" s="20"/>
      <c r="C580" s="20"/>
      <c r="D580" s="20"/>
      <c r="E580" s="20"/>
      <c r="F580" s="109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</row>
    <row r="581" spans="1:30" ht="12.75" customHeight="1" x14ac:dyDescent="0.2">
      <c r="A581" s="20"/>
      <c r="B581" s="20"/>
      <c r="C581" s="20"/>
      <c r="D581" s="20"/>
      <c r="E581" s="20"/>
      <c r="F581" s="109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</row>
    <row r="582" spans="1:30" ht="12.75" customHeight="1" x14ac:dyDescent="0.2">
      <c r="A582" s="20"/>
      <c r="B582" s="20"/>
      <c r="C582" s="20"/>
      <c r="D582" s="20"/>
      <c r="E582" s="20"/>
      <c r="F582" s="109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</row>
    <row r="583" spans="1:30" ht="12.75" customHeight="1" x14ac:dyDescent="0.2">
      <c r="A583" s="20"/>
      <c r="B583" s="20"/>
      <c r="C583" s="20"/>
      <c r="D583" s="20"/>
      <c r="E583" s="20"/>
      <c r="F583" s="109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</row>
    <row r="584" spans="1:30" ht="12.75" customHeight="1" x14ac:dyDescent="0.2">
      <c r="A584" s="20"/>
      <c r="B584" s="20"/>
      <c r="C584" s="20"/>
      <c r="D584" s="20"/>
      <c r="E584" s="20"/>
      <c r="F584" s="109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</row>
    <row r="585" spans="1:30" ht="12.75" customHeight="1" x14ac:dyDescent="0.2">
      <c r="A585" s="20"/>
      <c r="B585" s="20"/>
      <c r="C585" s="20"/>
      <c r="D585" s="20"/>
      <c r="E585" s="20"/>
      <c r="F585" s="109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</row>
    <row r="586" spans="1:30" ht="12.75" customHeight="1" x14ac:dyDescent="0.2">
      <c r="A586" s="20"/>
      <c r="B586" s="20"/>
      <c r="C586" s="20"/>
      <c r="D586" s="20"/>
      <c r="E586" s="20"/>
      <c r="F586" s="109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</row>
    <row r="587" spans="1:30" ht="12.75" customHeight="1" x14ac:dyDescent="0.2">
      <c r="A587" s="20"/>
      <c r="B587" s="20"/>
      <c r="C587" s="20"/>
      <c r="D587" s="20"/>
      <c r="E587" s="20"/>
      <c r="F587" s="109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</row>
    <row r="588" spans="1:30" ht="12.75" customHeight="1" x14ac:dyDescent="0.2">
      <c r="A588" s="20"/>
      <c r="B588" s="20"/>
      <c r="C588" s="20"/>
      <c r="D588" s="20"/>
      <c r="E588" s="20"/>
      <c r="F588" s="109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</row>
    <row r="589" spans="1:30" ht="12.75" customHeight="1" x14ac:dyDescent="0.2">
      <c r="A589" s="20"/>
      <c r="B589" s="20"/>
      <c r="C589" s="20"/>
      <c r="D589" s="20"/>
      <c r="E589" s="20"/>
      <c r="F589" s="109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</row>
    <row r="590" spans="1:30" ht="12.75" customHeight="1" x14ac:dyDescent="0.2">
      <c r="A590" s="20"/>
      <c r="B590" s="20"/>
      <c r="C590" s="20"/>
      <c r="D590" s="20"/>
      <c r="E590" s="20"/>
      <c r="F590" s="109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</row>
    <row r="591" spans="1:30" ht="12.75" customHeight="1" x14ac:dyDescent="0.2">
      <c r="A591" s="20"/>
      <c r="B591" s="20"/>
      <c r="C591" s="20"/>
      <c r="D591" s="20"/>
      <c r="E591" s="20"/>
      <c r="F591" s="109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</row>
    <row r="592" spans="1:30" ht="12.75" customHeight="1" x14ac:dyDescent="0.2">
      <c r="A592" s="20"/>
      <c r="B592" s="20"/>
      <c r="C592" s="20"/>
      <c r="D592" s="20"/>
      <c r="E592" s="20"/>
      <c r="F592" s="109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</row>
    <row r="593" spans="1:30" ht="12.75" customHeight="1" x14ac:dyDescent="0.2">
      <c r="A593" s="20"/>
      <c r="B593" s="20"/>
      <c r="C593" s="20"/>
      <c r="D593" s="20"/>
      <c r="E593" s="20"/>
      <c r="F593" s="109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</row>
    <row r="594" spans="1:30" ht="12.75" customHeight="1" x14ac:dyDescent="0.2">
      <c r="A594" s="20"/>
      <c r="B594" s="20"/>
      <c r="C594" s="20"/>
      <c r="D594" s="20"/>
      <c r="E594" s="20"/>
      <c r="F594" s="109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</row>
    <row r="595" spans="1:30" ht="12.75" customHeight="1" x14ac:dyDescent="0.2">
      <c r="A595" s="20"/>
      <c r="B595" s="20"/>
      <c r="C595" s="20"/>
      <c r="D595" s="20"/>
      <c r="E595" s="20"/>
      <c r="F595" s="109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</row>
    <row r="596" spans="1:30" ht="12.75" customHeight="1" x14ac:dyDescent="0.2">
      <c r="A596" s="20"/>
      <c r="B596" s="20"/>
      <c r="C596" s="20"/>
      <c r="D596" s="20"/>
      <c r="E596" s="20"/>
      <c r="F596" s="109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</row>
    <row r="597" spans="1:30" ht="12.75" customHeight="1" x14ac:dyDescent="0.2">
      <c r="A597" s="20"/>
      <c r="B597" s="20"/>
      <c r="C597" s="20"/>
      <c r="D597" s="20"/>
      <c r="E597" s="20"/>
      <c r="F597" s="109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</row>
    <row r="598" spans="1:30" ht="12.75" customHeight="1" x14ac:dyDescent="0.2">
      <c r="A598" s="20"/>
      <c r="B598" s="20"/>
      <c r="C598" s="20"/>
      <c r="D598" s="20"/>
      <c r="E598" s="20"/>
      <c r="F598" s="109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</row>
    <row r="599" spans="1:30" ht="12.75" customHeight="1" x14ac:dyDescent="0.2">
      <c r="A599" s="20"/>
      <c r="B599" s="20"/>
      <c r="C599" s="20"/>
      <c r="D599" s="20"/>
      <c r="E599" s="20"/>
      <c r="F599" s="109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</row>
    <row r="600" spans="1:30" ht="12.75" customHeight="1" x14ac:dyDescent="0.2">
      <c r="A600" s="20"/>
      <c r="B600" s="20"/>
      <c r="C600" s="20"/>
      <c r="D600" s="20"/>
      <c r="E600" s="20"/>
      <c r="F600" s="109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</row>
    <row r="601" spans="1:30" ht="12.75" customHeight="1" x14ac:dyDescent="0.2">
      <c r="A601" s="20"/>
      <c r="B601" s="20"/>
      <c r="C601" s="20"/>
      <c r="D601" s="20"/>
      <c r="E601" s="20"/>
      <c r="F601" s="109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</row>
    <row r="602" spans="1:30" ht="12.75" customHeight="1" x14ac:dyDescent="0.2">
      <c r="A602" s="20"/>
      <c r="B602" s="20"/>
      <c r="C602" s="20"/>
      <c r="D602" s="20"/>
      <c r="E602" s="20"/>
      <c r="F602" s="109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</row>
    <row r="603" spans="1:30" ht="12.75" customHeight="1" x14ac:dyDescent="0.2">
      <c r="A603" s="20"/>
      <c r="B603" s="20"/>
      <c r="C603" s="20"/>
      <c r="D603" s="20"/>
      <c r="E603" s="20"/>
      <c r="F603" s="109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</row>
    <row r="604" spans="1:30" ht="12.75" customHeight="1" x14ac:dyDescent="0.2">
      <c r="A604" s="20"/>
      <c r="B604" s="20"/>
      <c r="C604" s="20"/>
      <c r="D604" s="20"/>
      <c r="E604" s="20"/>
      <c r="F604" s="109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</row>
    <row r="605" spans="1:30" ht="12.75" customHeight="1" x14ac:dyDescent="0.2">
      <c r="A605" s="20"/>
      <c r="B605" s="20"/>
      <c r="C605" s="20"/>
      <c r="D605" s="20"/>
      <c r="E605" s="20"/>
      <c r="F605" s="109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</row>
    <row r="606" spans="1:30" ht="12.75" customHeight="1" x14ac:dyDescent="0.2">
      <c r="A606" s="20"/>
      <c r="B606" s="20"/>
      <c r="C606" s="20"/>
      <c r="D606" s="20"/>
      <c r="E606" s="20"/>
      <c r="F606" s="109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</row>
    <row r="607" spans="1:30" ht="12.75" customHeight="1" x14ac:dyDescent="0.2">
      <c r="A607" s="20"/>
      <c r="B607" s="20"/>
      <c r="C607" s="20"/>
      <c r="D607" s="20"/>
      <c r="E607" s="20"/>
      <c r="F607" s="109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</row>
    <row r="608" spans="1:30" ht="12.75" customHeight="1" x14ac:dyDescent="0.2">
      <c r="A608" s="20"/>
      <c r="B608" s="20"/>
      <c r="C608" s="20"/>
      <c r="D608" s="20"/>
      <c r="E608" s="20"/>
      <c r="F608" s="109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</row>
    <row r="609" spans="1:30" ht="12.75" customHeight="1" x14ac:dyDescent="0.2">
      <c r="A609" s="20"/>
      <c r="B609" s="20"/>
      <c r="C609" s="20"/>
      <c r="D609" s="20"/>
      <c r="E609" s="20"/>
      <c r="F609" s="109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</row>
    <row r="610" spans="1:30" ht="12.75" customHeight="1" x14ac:dyDescent="0.2">
      <c r="A610" s="20"/>
      <c r="B610" s="20"/>
      <c r="C610" s="20"/>
      <c r="D610" s="20"/>
      <c r="E610" s="20"/>
      <c r="F610" s="109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</row>
    <row r="611" spans="1:30" ht="12.75" customHeight="1" x14ac:dyDescent="0.2">
      <c r="A611" s="20"/>
      <c r="B611" s="20"/>
      <c r="C611" s="20"/>
      <c r="D611" s="20"/>
      <c r="E611" s="20"/>
      <c r="F611" s="109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</row>
    <row r="612" spans="1:30" ht="12.75" customHeight="1" x14ac:dyDescent="0.2">
      <c r="A612" s="20"/>
      <c r="B612" s="20"/>
      <c r="C612" s="20"/>
      <c r="D612" s="20"/>
      <c r="E612" s="20"/>
      <c r="F612" s="109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</row>
    <row r="613" spans="1:30" ht="12.75" customHeight="1" x14ac:dyDescent="0.2">
      <c r="A613" s="20"/>
      <c r="B613" s="20"/>
      <c r="C613" s="20"/>
      <c r="D613" s="20"/>
      <c r="E613" s="20"/>
      <c r="F613" s="109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</row>
    <row r="614" spans="1:30" ht="12.75" customHeight="1" x14ac:dyDescent="0.2">
      <c r="A614" s="20"/>
      <c r="B614" s="20"/>
      <c r="C614" s="20"/>
      <c r="D614" s="20"/>
      <c r="E614" s="20"/>
      <c r="F614" s="109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</row>
    <row r="615" spans="1:30" ht="12.75" customHeight="1" x14ac:dyDescent="0.2">
      <c r="A615" s="20"/>
      <c r="B615" s="20"/>
      <c r="C615" s="20"/>
      <c r="D615" s="20"/>
      <c r="E615" s="20"/>
      <c r="F615" s="109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</row>
    <row r="616" spans="1:30" ht="12.75" customHeight="1" x14ac:dyDescent="0.2">
      <c r="A616" s="20"/>
      <c r="B616" s="20"/>
      <c r="C616" s="20"/>
      <c r="D616" s="20"/>
      <c r="E616" s="20"/>
      <c r="F616" s="109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</row>
    <row r="617" spans="1:30" ht="12.75" customHeight="1" x14ac:dyDescent="0.2">
      <c r="A617" s="20"/>
      <c r="B617" s="20"/>
      <c r="C617" s="20"/>
      <c r="D617" s="20"/>
      <c r="E617" s="20"/>
      <c r="F617" s="109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</row>
    <row r="618" spans="1:30" ht="12.75" customHeight="1" x14ac:dyDescent="0.2">
      <c r="A618" s="20"/>
      <c r="B618" s="20"/>
      <c r="C618" s="20"/>
      <c r="D618" s="20"/>
      <c r="E618" s="20"/>
      <c r="F618" s="109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</row>
    <row r="619" spans="1:30" ht="12.75" customHeight="1" x14ac:dyDescent="0.2">
      <c r="A619" s="20"/>
      <c r="B619" s="20"/>
      <c r="C619" s="20"/>
      <c r="D619" s="20"/>
      <c r="E619" s="20"/>
      <c r="F619" s="109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</row>
    <row r="620" spans="1:30" ht="12.75" customHeight="1" x14ac:dyDescent="0.2">
      <c r="A620" s="20"/>
      <c r="B620" s="20"/>
      <c r="C620" s="20"/>
      <c r="D620" s="20"/>
      <c r="E620" s="20"/>
      <c r="F620" s="109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</row>
    <row r="621" spans="1:30" ht="12.75" customHeight="1" x14ac:dyDescent="0.2">
      <c r="A621" s="20"/>
      <c r="B621" s="20"/>
      <c r="C621" s="20"/>
      <c r="D621" s="20"/>
      <c r="E621" s="20"/>
      <c r="F621" s="109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</row>
    <row r="622" spans="1:30" ht="12.75" customHeight="1" x14ac:dyDescent="0.2">
      <c r="A622" s="20"/>
      <c r="B622" s="20"/>
      <c r="C622" s="20"/>
      <c r="D622" s="20"/>
      <c r="E622" s="20"/>
      <c r="F622" s="109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</row>
    <row r="623" spans="1:30" ht="12.75" customHeight="1" x14ac:dyDescent="0.2">
      <c r="A623" s="20"/>
      <c r="B623" s="20"/>
      <c r="C623" s="20"/>
      <c r="D623" s="20"/>
      <c r="E623" s="20"/>
      <c r="F623" s="109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</row>
    <row r="624" spans="1:30" ht="12.75" customHeight="1" x14ac:dyDescent="0.2">
      <c r="A624" s="20"/>
      <c r="B624" s="20"/>
      <c r="C624" s="20"/>
      <c r="D624" s="20"/>
      <c r="E624" s="20"/>
      <c r="F624" s="109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</row>
    <row r="625" spans="1:30" ht="12.75" customHeight="1" x14ac:dyDescent="0.2">
      <c r="A625" s="20"/>
      <c r="B625" s="20"/>
      <c r="C625" s="20"/>
      <c r="D625" s="20"/>
      <c r="E625" s="20"/>
      <c r="F625" s="109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</row>
    <row r="626" spans="1:30" ht="12.75" customHeight="1" x14ac:dyDescent="0.2">
      <c r="A626" s="20"/>
      <c r="B626" s="20"/>
      <c r="C626" s="20"/>
      <c r="D626" s="20"/>
      <c r="E626" s="20"/>
      <c r="F626" s="109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</row>
    <row r="627" spans="1:30" ht="12.75" customHeight="1" x14ac:dyDescent="0.2">
      <c r="A627" s="20"/>
      <c r="B627" s="20"/>
      <c r="C627" s="20"/>
      <c r="D627" s="20"/>
      <c r="E627" s="20"/>
      <c r="F627" s="109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</row>
    <row r="628" spans="1:30" ht="12.75" customHeight="1" x14ac:dyDescent="0.2">
      <c r="A628" s="20"/>
      <c r="B628" s="20"/>
      <c r="C628" s="20"/>
      <c r="D628" s="20"/>
      <c r="E628" s="20"/>
      <c r="F628" s="109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</row>
    <row r="629" spans="1:30" ht="12.75" customHeight="1" x14ac:dyDescent="0.2">
      <c r="A629" s="20"/>
      <c r="B629" s="20"/>
      <c r="C629" s="20"/>
      <c r="D629" s="20"/>
      <c r="E629" s="20"/>
      <c r="F629" s="109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</row>
    <row r="630" spans="1:30" ht="12.75" customHeight="1" x14ac:dyDescent="0.2">
      <c r="A630" s="20"/>
      <c r="B630" s="20"/>
      <c r="C630" s="20"/>
      <c r="D630" s="20"/>
      <c r="E630" s="20"/>
      <c r="F630" s="109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</row>
    <row r="631" spans="1:30" ht="12.75" customHeight="1" x14ac:dyDescent="0.2">
      <c r="A631" s="20"/>
      <c r="B631" s="20"/>
      <c r="C631" s="20"/>
      <c r="D631" s="20"/>
      <c r="E631" s="20"/>
      <c r="F631" s="109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</row>
    <row r="632" spans="1:30" ht="12.75" customHeight="1" x14ac:dyDescent="0.2">
      <c r="A632" s="20"/>
      <c r="B632" s="20"/>
      <c r="C632" s="20"/>
      <c r="D632" s="20"/>
      <c r="E632" s="20"/>
      <c r="F632" s="109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</row>
    <row r="633" spans="1:30" ht="12.75" customHeight="1" x14ac:dyDescent="0.2">
      <c r="A633" s="20"/>
      <c r="B633" s="20"/>
      <c r="C633" s="20"/>
      <c r="D633" s="20"/>
      <c r="E633" s="20"/>
      <c r="F633" s="109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</row>
    <row r="634" spans="1:30" ht="12.75" customHeight="1" x14ac:dyDescent="0.2">
      <c r="A634" s="20"/>
      <c r="B634" s="20"/>
      <c r="C634" s="20"/>
      <c r="D634" s="20"/>
      <c r="E634" s="20"/>
      <c r="F634" s="109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</row>
    <row r="635" spans="1:30" ht="12.75" customHeight="1" x14ac:dyDescent="0.2">
      <c r="A635" s="20"/>
      <c r="B635" s="20"/>
      <c r="C635" s="20"/>
      <c r="D635" s="20"/>
      <c r="E635" s="20"/>
      <c r="F635" s="109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</row>
    <row r="636" spans="1:30" ht="12.75" customHeight="1" x14ac:dyDescent="0.2">
      <c r="A636" s="20"/>
      <c r="B636" s="20"/>
      <c r="C636" s="20"/>
      <c r="D636" s="20"/>
      <c r="E636" s="20"/>
      <c r="F636" s="109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</row>
    <row r="637" spans="1:30" ht="12.75" customHeight="1" x14ac:dyDescent="0.2">
      <c r="A637" s="20"/>
      <c r="B637" s="20"/>
      <c r="C637" s="20"/>
      <c r="D637" s="20"/>
      <c r="E637" s="20"/>
      <c r="F637" s="109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</row>
    <row r="638" spans="1:30" ht="12.75" customHeight="1" x14ac:dyDescent="0.2">
      <c r="A638" s="20"/>
      <c r="B638" s="20"/>
      <c r="C638" s="20"/>
      <c r="D638" s="20"/>
      <c r="E638" s="20"/>
      <c r="F638" s="109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</row>
    <row r="639" spans="1:30" ht="12.75" customHeight="1" x14ac:dyDescent="0.2">
      <c r="A639" s="20"/>
      <c r="B639" s="20"/>
      <c r="C639" s="20"/>
      <c r="D639" s="20"/>
      <c r="E639" s="20"/>
      <c r="F639" s="109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</row>
    <row r="640" spans="1:30" ht="12.75" customHeight="1" x14ac:dyDescent="0.2">
      <c r="A640" s="20"/>
      <c r="B640" s="20"/>
      <c r="C640" s="20"/>
      <c r="D640" s="20"/>
      <c r="E640" s="20"/>
      <c r="F640" s="109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</row>
    <row r="641" spans="1:30" ht="12.75" customHeight="1" x14ac:dyDescent="0.2">
      <c r="A641" s="20"/>
      <c r="B641" s="20"/>
      <c r="C641" s="20"/>
      <c r="D641" s="20"/>
      <c r="E641" s="20"/>
      <c r="F641" s="109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</row>
    <row r="642" spans="1:30" ht="12.75" customHeight="1" x14ac:dyDescent="0.2">
      <c r="A642" s="20"/>
      <c r="B642" s="20"/>
      <c r="C642" s="20"/>
      <c r="D642" s="20"/>
      <c r="E642" s="20"/>
      <c r="F642" s="109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</row>
    <row r="643" spans="1:30" ht="12.75" customHeight="1" x14ac:dyDescent="0.2">
      <c r="A643" s="20"/>
      <c r="B643" s="20"/>
      <c r="C643" s="20"/>
      <c r="D643" s="20"/>
      <c r="E643" s="20"/>
      <c r="F643" s="109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</row>
    <row r="644" spans="1:30" ht="12.75" customHeight="1" x14ac:dyDescent="0.2">
      <c r="A644" s="20"/>
      <c r="B644" s="20"/>
      <c r="C644" s="20"/>
      <c r="D644" s="20"/>
      <c r="E644" s="20"/>
      <c r="F644" s="109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</row>
    <row r="645" spans="1:30" ht="12.75" customHeight="1" x14ac:dyDescent="0.2">
      <c r="A645" s="20"/>
      <c r="B645" s="20"/>
      <c r="C645" s="20"/>
      <c r="D645" s="20"/>
      <c r="E645" s="20"/>
      <c r="F645" s="109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</row>
    <row r="646" spans="1:30" ht="12.75" customHeight="1" x14ac:dyDescent="0.2">
      <c r="A646" s="20"/>
      <c r="B646" s="20"/>
      <c r="C646" s="20"/>
      <c r="D646" s="20"/>
      <c r="E646" s="20"/>
      <c r="F646" s="109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</row>
    <row r="647" spans="1:30" ht="12.75" customHeight="1" x14ac:dyDescent="0.2">
      <c r="A647" s="20"/>
      <c r="B647" s="20"/>
      <c r="C647" s="20"/>
      <c r="D647" s="20"/>
      <c r="E647" s="20"/>
      <c r="F647" s="109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</row>
    <row r="648" spans="1:30" ht="12.75" customHeight="1" x14ac:dyDescent="0.2">
      <c r="A648" s="20"/>
      <c r="B648" s="20"/>
      <c r="C648" s="20"/>
      <c r="D648" s="20"/>
      <c r="E648" s="20"/>
      <c r="F648" s="109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</row>
    <row r="649" spans="1:30" ht="12.75" customHeight="1" x14ac:dyDescent="0.2">
      <c r="A649" s="20"/>
      <c r="B649" s="20"/>
      <c r="C649" s="20"/>
      <c r="D649" s="20"/>
      <c r="E649" s="20"/>
      <c r="F649" s="109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</row>
    <row r="650" spans="1:30" ht="12.75" customHeight="1" x14ac:dyDescent="0.2">
      <c r="A650" s="20"/>
      <c r="B650" s="20"/>
      <c r="C650" s="20"/>
      <c r="D650" s="20"/>
      <c r="E650" s="20"/>
      <c r="F650" s="109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</row>
    <row r="651" spans="1:30" ht="12.75" customHeight="1" x14ac:dyDescent="0.2">
      <c r="A651" s="20"/>
      <c r="B651" s="20"/>
      <c r="C651" s="20"/>
      <c r="D651" s="20"/>
      <c r="E651" s="20"/>
      <c r="F651" s="109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</row>
    <row r="652" spans="1:30" ht="12.75" customHeight="1" x14ac:dyDescent="0.2">
      <c r="A652" s="20"/>
      <c r="B652" s="20"/>
      <c r="C652" s="20"/>
      <c r="D652" s="20"/>
      <c r="E652" s="20"/>
      <c r="F652" s="109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</row>
    <row r="653" spans="1:30" ht="12.75" customHeight="1" x14ac:dyDescent="0.2">
      <c r="A653" s="20"/>
      <c r="B653" s="20"/>
      <c r="C653" s="20"/>
      <c r="D653" s="20"/>
      <c r="E653" s="20"/>
      <c r="F653" s="109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</row>
    <row r="654" spans="1:30" ht="12.75" customHeight="1" x14ac:dyDescent="0.2">
      <c r="A654" s="20"/>
      <c r="B654" s="20"/>
      <c r="C654" s="20"/>
      <c r="D654" s="20"/>
      <c r="E654" s="20"/>
      <c r="F654" s="109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</row>
    <row r="655" spans="1:30" ht="12.75" customHeight="1" x14ac:dyDescent="0.2">
      <c r="A655" s="20"/>
      <c r="B655" s="20"/>
      <c r="C655" s="20"/>
      <c r="D655" s="20"/>
      <c r="E655" s="20"/>
      <c r="F655" s="109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</row>
    <row r="656" spans="1:30" ht="12.75" customHeight="1" x14ac:dyDescent="0.2">
      <c r="A656" s="20"/>
      <c r="B656" s="20"/>
      <c r="C656" s="20"/>
      <c r="D656" s="20"/>
      <c r="E656" s="20"/>
      <c r="F656" s="109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</row>
    <row r="657" spans="1:30" ht="12.75" customHeight="1" x14ac:dyDescent="0.2">
      <c r="A657" s="20"/>
      <c r="B657" s="20"/>
      <c r="C657" s="20"/>
      <c r="D657" s="20"/>
      <c r="E657" s="20"/>
      <c r="F657" s="109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</row>
    <row r="658" spans="1:30" ht="12.75" customHeight="1" x14ac:dyDescent="0.2">
      <c r="A658" s="20"/>
      <c r="B658" s="20"/>
      <c r="C658" s="20"/>
      <c r="D658" s="20"/>
      <c r="E658" s="20"/>
      <c r="F658" s="109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</row>
    <row r="659" spans="1:30" ht="12.75" customHeight="1" x14ac:dyDescent="0.2">
      <c r="A659" s="20"/>
      <c r="B659" s="20"/>
      <c r="C659" s="20"/>
      <c r="D659" s="20"/>
      <c r="E659" s="20"/>
      <c r="F659" s="109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</row>
    <row r="660" spans="1:30" ht="12.75" customHeight="1" x14ac:dyDescent="0.2">
      <c r="A660" s="20"/>
      <c r="B660" s="20"/>
      <c r="C660" s="20"/>
      <c r="D660" s="20"/>
      <c r="E660" s="20"/>
      <c r="F660" s="109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</row>
    <row r="661" spans="1:30" ht="12.75" customHeight="1" x14ac:dyDescent="0.2">
      <c r="A661" s="20"/>
      <c r="B661" s="20"/>
      <c r="C661" s="20"/>
      <c r="D661" s="20"/>
      <c r="E661" s="20"/>
      <c r="F661" s="109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</row>
    <row r="662" spans="1:30" ht="12.75" customHeight="1" x14ac:dyDescent="0.2">
      <c r="A662" s="20"/>
      <c r="B662" s="20"/>
      <c r="C662" s="20"/>
      <c r="D662" s="20"/>
      <c r="E662" s="20"/>
      <c r="F662" s="109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</row>
    <row r="663" spans="1:30" ht="12.75" customHeight="1" x14ac:dyDescent="0.2">
      <c r="A663" s="20"/>
      <c r="B663" s="20"/>
      <c r="C663" s="20"/>
      <c r="D663" s="20"/>
      <c r="E663" s="20"/>
      <c r="F663" s="109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</row>
    <row r="664" spans="1:30" ht="12.75" customHeight="1" x14ac:dyDescent="0.2">
      <c r="A664" s="20"/>
      <c r="B664" s="20"/>
      <c r="C664" s="20"/>
      <c r="D664" s="20"/>
      <c r="E664" s="20"/>
      <c r="F664" s="109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</row>
    <row r="665" spans="1:30" ht="12.75" customHeight="1" x14ac:dyDescent="0.2">
      <c r="A665" s="20"/>
      <c r="B665" s="20"/>
      <c r="C665" s="20"/>
      <c r="D665" s="20"/>
      <c r="E665" s="20"/>
      <c r="F665" s="109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</row>
    <row r="666" spans="1:30" ht="12.75" customHeight="1" x14ac:dyDescent="0.2">
      <c r="A666" s="20"/>
      <c r="B666" s="20"/>
      <c r="C666" s="20"/>
      <c r="D666" s="20"/>
      <c r="E666" s="20"/>
      <c r="F666" s="109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</row>
    <row r="667" spans="1:30" ht="12.75" customHeight="1" x14ac:dyDescent="0.2">
      <c r="A667" s="20"/>
      <c r="B667" s="20"/>
      <c r="C667" s="20"/>
      <c r="D667" s="20"/>
      <c r="E667" s="20"/>
      <c r="F667" s="109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</row>
    <row r="668" spans="1:30" ht="12.75" customHeight="1" x14ac:dyDescent="0.2">
      <c r="A668" s="20"/>
      <c r="B668" s="20"/>
      <c r="C668" s="20"/>
      <c r="D668" s="20"/>
      <c r="E668" s="20"/>
      <c r="F668" s="109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</row>
    <row r="669" spans="1:30" ht="12.75" customHeight="1" x14ac:dyDescent="0.2">
      <c r="A669" s="20"/>
      <c r="B669" s="20"/>
      <c r="C669" s="20"/>
      <c r="D669" s="20"/>
      <c r="E669" s="20"/>
      <c r="F669" s="109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</row>
    <row r="670" spans="1:30" ht="12.75" customHeight="1" x14ac:dyDescent="0.2">
      <c r="A670" s="20"/>
      <c r="B670" s="20"/>
      <c r="C670" s="20"/>
      <c r="D670" s="20"/>
      <c r="E670" s="20"/>
      <c r="F670" s="109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</row>
    <row r="671" spans="1:30" ht="12.75" customHeight="1" x14ac:dyDescent="0.2">
      <c r="A671" s="20"/>
      <c r="B671" s="20"/>
      <c r="C671" s="20"/>
      <c r="D671" s="20"/>
      <c r="E671" s="20"/>
      <c r="F671" s="109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</row>
    <row r="672" spans="1:30" ht="12.75" customHeight="1" x14ac:dyDescent="0.2">
      <c r="A672" s="20"/>
      <c r="B672" s="20"/>
      <c r="C672" s="20"/>
      <c r="D672" s="20"/>
      <c r="E672" s="20"/>
      <c r="F672" s="109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</row>
    <row r="673" spans="1:30" ht="12.75" customHeight="1" x14ac:dyDescent="0.2">
      <c r="A673" s="20"/>
      <c r="B673" s="20"/>
      <c r="C673" s="20"/>
      <c r="D673" s="20"/>
      <c r="E673" s="20"/>
      <c r="F673" s="109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</row>
    <row r="674" spans="1:30" ht="12.75" customHeight="1" x14ac:dyDescent="0.2">
      <c r="A674" s="20"/>
      <c r="B674" s="20"/>
      <c r="C674" s="20"/>
      <c r="D674" s="20"/>
      <c r="E674" s="20"/>
      <c r="F674" s="109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</row>
    <row r="675" spans="1:30" ht="12.75" customHeight="1" x14ac:dyDescent="0.2">
      <c r="A675" s="20"/>
      <c r="B675" s="20"/>
      <c r="C675" s="20"/>
      <c r="D675" s="20"/>
      <c r="E675" s="20"/>
      <c r="F675" s="109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</row>
    <row r="676" spans="1:30" ht="12.75" customHeight="1" x14ac:dyDescent="0.2">
      <c r="A676" s="20"/>
      <c r="B676" s="20"/>
      <c r="C676" s="20"/>
      <c r="D676" s="20"/>
      <c r="E676" s="20"/>
      <c r="F676" s="109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</row>
    <row r="677" spans="1:30" ht="12.75" customHeight="1" x14ac:dyDescent="0.2">
      <c r="A677" s="20"/>
      <c r="B677" s="20"/>
      <c r="C677" s="20"/>
      <c r="D677" s="20"/>
      <c r="E677" s="20"/>
      <c r="F677" s="109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</row>
    <row r="678" spans="1:30" ht="12.75" customHeight="1" x14ac:dyDescent="0.2">
      <c r="A678" s="20"/>
      <c r="B678" s="20"/>
      <c r="C678" s="20"/>
      <c r="D678" s="20"/>
      <c r="E678" s="20"/>
      <c r="F678" s="109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</row>
    <row r="679" spans="1:30" ht="12.75" customHeight="1" x14ac:dyDescent="0.2">
      <c r="A679" s="20"/>
      <c r="B679" s="20"/>
      <c r="C679" s="20"/>
      <c r="D679" s="20"/>
      <c r="E679" s="20"/>
      <c r="F679" s="109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</row>
    <row r="680" spans="1:30" ht="12.75" customHeight="1" x14ac:dyDescent="0.2">
      <c r="A680" s="20"/>
      <c r="B680" s="20"/>
      <c r="C680" s="20"/>
      <c r="D680" s="20"/>
      <c r="E680" s="20"/>
      <c r="F680" s="109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</row>
    <row r="681" spans="1:30" ht="12.75" customHeight="1" x14ac:dyDescent="0.2">
      <c r="A681" s="20"/>
      <c r="B681" s="20"/>
      <c r="C681" s="20"/>
      <c r="D681" s="20"/>
      <c r="E681" s="20"/>
      <c r="F681" s="109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</row>
    <row r="682" spans="1:30" ht="12.75" customHeight="1" x14ac:dyDescent="0.2">
      <c r="A682" s="20"/>
      <c r="B682" s="20"/>
      <c r="C682" s="20"/>
      <c r="D682" s="20"/>
      <c r="E682" s="20"/>
      <c r="F682" s="109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</row>
    <row r="683" spans="1:30" ht="12.75" customHeight="1" x14ac:dyDescent="0.2">
      <c r="A683" s="20"/>
      <c r="B683" s="20"/>
      <c r="C683" s="20"/>
      <c r="D683" s="20"/>
      <c r="E683" s="20"/>
      <c r="F683" s="109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</row>
    <row r="684" spans="1:30" ht="12.75" customHeight="1" x14ac:dyDescent="0.2">
      <c r="A684" s="20"/>
      <c r="B684" s="20"/>
      <c r="C684" s="20"/>
      <c r="D684" s="20"/>
      <c r="E684" s="20"/>
      <c r="F684" s="109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</row>
    <row r="685" spans="1:30" ht="12.75" customHeight="1" x14ac:dyDescent="0.2">
      <c r="A685" s="20"/>
      <c r="B685" s="20"/>
      <c r="C685" s="20"/>
      <c r="D685" s="20"/>
      <c r="E685" s="20"/>
      <c r="F685" s="109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</row>
    <row r="686" spans="1:30" ht="12.75" customHeight="1" x14ac:dyDescent="0.2">
      <c r="A686" s="20"/>
      <c r="B686" s="20"/>
      <c r="C686" s="20"/>
      <c r="D686" s="20"/>
      <c r="E686" s="20"/>
      <c r="F686" s="109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</row>
    <row r="687" spans="1:30" ht="12.75" customHeight="1" x14ac:dyDescent="0.2">
      <c r="A687" s="20"/>
      <c r="B687" s="20"/>
      <c r="C687" s="20"/>
      <c r="D687" s="20"/>
      <c r="E687" s="20"/>
      <c r="F687" s="109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</row>
    <row r="688" spans="1:30" ht="12.75" customHeight="1" x14ac:dyDescent="0.2">
      <c r="A688" s="20"/>
      <c r="B688" s="20"/>
      <c r="C688" s="20"/>
      <c r="D688" s="20"/>
      <c r="E688" s="20"/>
      <c r="F688" s="109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</row>
    <row r="689" spans="1:30" ht="12.75" customHeight="1" x14ac:dyDescent="0.2">
      <c r="A689" s="20"/>
      <c r="B689" s="20"/>
      <c r="C689" s="20"/>
      <c r="D689" s="20"/>
      <c r="E689" s="20"/>
      <c r="F689" s="109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</row>
    <row r="690" spans="1:30" ht="12.75" customHeight="1" x14ac:dyDescent="0.2">
      <c r="A690" s="20"/>
      <c r="B690" s="20"/>
      <c r="C690" s="20"/>
      <c r="D690" s="20"/>
      <c r="E690" s="20"/>
      <c r="F690" s="109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</row>
    <row r="691" spans="1:30" ht="12.75" customHeight="1" x14ac:dyDescent="0.2">
      <c r="A691" s="20"/>
      <c r="B691" s="20"/>
      <c r="C691" s="20"/>
      <c r="D691" s="20"/>
      <c r="E691" s="20"/>
      <c r="F691" s="109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</row>
    <row r="692" spans="1:30" ht="12.75" customHeight="1" x14ac:dyDescent="0.2">
      <c r="A692" s="20"/>
      <c r="B692" s="20"/>
      <c r="C692" s="20"/>
      <c r="D692" s="20"/>
      <c r="E692" s="20"/>
      <c r="F692" s="109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</row>
    <row r="693" spans="1:30" ht="12.75" customHeight="1" x14ac:dyDescent="0.2">
      <c r="A693" s="20"/>
      <c r="B693" s="20"/>
      <c r="C693" s="20"/>
      <c r="D693" s="20"/>
      <c r="E693" s="20"/>
      <c r="F693" s="109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</row>
    <row r="694" spans="1:30" ht="12.75" customHeight="1" x14ac:dyDescent="0.2">
      <c r="A694" s="20"/>
      <c r="B694" s="20"/>
      <c r="C694" s="20"/>
      <c r="D694" s="20"/>
      <c r="E694" s="20"/>
      <c r="F694" s="109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</row>
    <row r="695" spans="1:30" ht="12.75" customHeight="1" x14ac:dyDescent="0.2">
      <c r="A695" s="20"/>
      <c r="B695" s="20"/>
      <c r="C695" s="20"/>
      <c r="D695" s="20"/>
      <c r="E695" s="20"/>
      <c r="F695" s="109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</row>
    <row r="696" spans="1:30" ht="12.75" customHeight="1" x14ac:dyDescent="0.2">
      <c r="A696" s="20"/>
      <c r="B696" s="20"/>
      <c r="C696" s="20"/>
      <c r="D696" s="20"/>
      <c r="E696" s="20"/>
      <c r="F696" s="109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</row>
    <row r="697" spans="1:30" ht="12.75" customHeight="1" x14ac:dyDescent="0.2">
      <c r="A697" s="20"/>
      <c r="B697" s="20"/>
      <c r="C697" s="20"/>
      <c r="D697" s="20"/>
      <c r="E697" s="20"/>
      <c r="F697" s="109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</row>
    <row r="698" spans="1:30" ht="12.75" customHeight="1" x14ac:dyDescent="0.2">
      <c r="A698" s="20"/>
      <c r="B698" s="20"/>
      <c r="C698" s="20"/>
      <c r="D698" s="20"/>
      <c r="E698" s="20"/>
      <c r="F698" s="109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</row>
    <row r="699" spans="1:30" ht="12.75" customHeight="1" x14ac:dyDescent="0.2">
      <c r="A699" s="20"/>
      <c r="B699" s="20"/>
      <c r="C699" s="20"/>
      <c r="D699" s="20"/>
      <c r="E699" s="20"/>
      <c r="F699" s="109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</row>
    <row r="700" spans="1:30" ht="12.75" customHeight="1" x14ac:dyDescent="0.2">
      <c r="A700" s="20"/>
      <c r="B700" s="20"/>
      <c r="C700" s="20"/>
      <c r="D700" s="20"/>
      <c r="E700" s="20"/>
      <c r="F700" s="109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</row>
    <row r="701" spans="1:30" ht="12.75" customHeight="1" x14ac:dyDescent="0.2">
      <c r="A701" s="20"/>
      <c r="B701" s="20"/>
      <c r="C701" s="20"/>
      <c r="D701" s="20"/>
      <c r="E701" s="20"/>
      <c r="F701" s="109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</row>
    <row r="702" spans="1:30" ht="12.75" customHeight="1" x14ac:dyDescent="0.2">
      <c r="A702" s="20"/>
      <c r="B702" s="20"/>
      <c r="C702" s="20"/>
      <c r="D702" s="20"/>
      <c r="E702" s="20"/>
      <c r="F702" s="109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</row>
    <row r="703" spans="1:30" ht="12.75" customHeight="1" x14ac:dyDescent="0.2">
      <c r="A703" s="20"/>
      <c r="B703" s="20"/>
      <c r="C703" s="20"/>
      <c r="D703" s="20"/>
      <c r="E703" s="20"/>
      <c r="F703" s="109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</row>
    <row r="704" spans="1:30" ht="12.75" customHeight="1" x14ac:dyDescent="0.2">
      <c r="A704" s="20"/>
      <c r="B704" s="20"/>
      <c r="C704" s="20"/>
      <c r="D704" s="20"/>
      <c r="E704" s="20"/>
      <c r="F704" s="109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</row>
    <row r="705" spans="1:30" ht="12.75" customHeight="1" x14ac:dyDescent="0.2">
      <c r="A705" s="20"/>
      <c r="B705" s="20"/>
      <c r="C705" s="20"/>
      <c r="D705" s="20"/>
      <c r="E705" s="20"/>
      <c r="F705" s="109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</row>
    <row r="706" spans="1:30" ht="12.75" customHeight="1" x14ac:dyDescent="0.2">
      <c r="A706" s="20"/>
      <c r="B706" s="20"/>
      <c r="C706" s="20"/>
      <c r="D706" s="20"/>
      <c r="E706" s="20"/>
      <c r="F706" s="109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</row>
    <row r="707" spans="1:30" ht="12.75" customHeight="1" x14ac:dyDescent="0.2">
      <c r="A707" s="20"/>
      <c r="B707" s="20"/>
      <c r="C707" s="20"/>
      <c r="D707" s="20"/>
      <c r="E707" s="20"/>
      <c r="F707" s="109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</row>
    <row r="708" spans="1:30" ht="12.75" customHeight="1" x14ac:dyDescent="0.2">
      <c r="A708" s="20"/>
      <c r="B708" s="20"/>
      <c r="C708" s="20"/>
      <c r="D708" s="20"/>
      <c r="E708" s="20"/>
      <c r="F708" s="109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</row>
    <row r="709" spans="1:30" ht="12.75" customHeight="1" x14ac:dyDescent="0.2">
      <c r="A709" s="20"/>
      <c r="B709" s="20"/>
      <c r="C709" s="20"/>
      <c r="D709" s="20"/>
      <c r="E709" s="20"/>
      <c r="F709" s="109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</row>
    <row r="710" spans="1:30" ht="12.75" customHeight="1" x14ac:dyDescent="0.2">
      <c r="A710" s="20"/>
      <c r="B710" s="20"/>
      <c r="C710" s="20"/>
      <c r="D710" s="20"/>
      <c r="E710" s="20"/>
      <c r="F710" s="109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</row>
    <row r="711" spans="1:30" ht="12.75" customHeight="1" x14ac:dyDescent="0.2">
      <c r="A711" s="20"/>
      <c r="B711" s="20"/>
      <c r="C711" s="20"/>
      <c r="D711" s="20"/>
      <c r="E711" s="20"/>
      <c r="F711" s="109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</row>
    <row r="712" spans="1:30" ht="12.75" customHeight="1" x14ac:dyDescent="0.2">
      <c r="A712" s="20"/>
      <c r="B712" s="20"/>
      <c r="C712" s="20"/>
      <c r="D712" s="20"/>
      <c r="E712" s="20"/>
      <c r="F712" s="109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</row>
    <row r="713" spans="1:30" ht="12.75" customHeight="1" x14ac:dyDescent="0.2">
      <c r="A713" s="20"/>
      <c r="B713" s="20"/>
      <c r="C713" s="20"/>
      <c r="D713" s="20"/>
      <c r="E713" s="20"/>
      <c r="F713" s="109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</row>
    <row r="714" spans="1:30" ht="12.75" customHeight="1" x14ac:dyDescent="0.2">
      <c r="A714" s="20"/>
      <c r="B714" s="20"/>
      <c r="C714" s="20"/>
      <c r="D714" s="20"/>
      <c r="E714" s="20"/>
      <c r="F714" s="109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</row>
    <row r="715" spans="1:30" ht="12.75" customHeight="1" x14ac:dyDescent="0.2">
      <c r="A715" s="20"/>
      <c r="B715" s="20"/>
      <c r="C715" s="20"/>
      <c r="D715" s="20"/>
      <c r="E715" s="20"/>
      <c r="F715" s="109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</row>
    <row r="716" spans="1:30" ht="12.75" customHeight="1" x14ac:dyDescent="0.2">
      <c r="A716" s="20"/>
      <c r="B716" s="20"/>
      <c r="C716" s="20"/>
      <c r="D716" s="20"/>
      <c r="E716" s="20"/>
      <c r="F716" s="109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</row>
    <row r="717" spans="1:30" ht="12.75" customHeight="1" x14ac:dyDescent="0.2">
      <c r="A717" s="20"/>
      <c r="B717" s="20"/>
      <c r="C717" s="20"/>
      <c r="D717" s="20"/>
      <c r="E717" s="20"/>
      <c r="F717" s="109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</row>
    <row r="718" spans="1:30" ht="12.75" customHeight="1" x14ac:dyDescent="0.2">
      <c r="A718" s="20"/>
      <c r="B718" s="20"/>
      <c r="C718" s="20"/>
      <c r="D718" s="20"/>
      <c r="E718" s="20"/>
      <c r="F718" s="109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</row>
    <row r="719" spans="1:30" ht="12.75" customHeight="1" x14ac:dyDescent="0.2">
      <c r="A719" s="20"/>
      <c r="B719" s="20"/>
      <c r="C719" s="20"/>
      <c r="D719" s="20"/>
      <c r="E719" s="20"/>
      <c r="F719" s="109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</row>
    <row r="720" spans="1:30" ht="12.75" customHeight="1" x14ac:dyDescent="0.2">
      <c r="A720" s="20"/>
      <c r="B720" s="20"/>
      <c r="C720" s="20"/>
      <c r="D720" s="20"/>
      <c r="E720" s="20"/>
      <c r="F720" s="109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</row>
    <row r="721" spans="1:30" ht="12.75" customHeight="1" x14ac:dyDescent="0.2">
      <c r="A721" s="20"/>
      <c r="B721" s="20"/>
      <c r="C721" s="20"/>
      <c r="D721" s="20"/>
      <c r="E721" s="20"/>
      <c r="F721" s="109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</row>
    <row r="722" spans="1:30" ht="12.75" customHeight="1" x14ac:dyDescent="0.2">
      <c r="A722" s="20"/>
      <c r="B722" s="20"/>
      <c r="C722" s="20"/>
      <c r="D722" s="20"/>
      <c r="E722" s="20"/>
      <c r="F722" s="109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</row>
    <row r="723" spans="1:30" ht="12.75" customHeight="1" x14ac:dyDescent="0.2">
      <c r="A723" s="20"/>
      <c r="B723" s="20"/>
      <c r="C723" s="20"/>
      <c r="D723" s="20"/>
      <c r="E723" s="20"/>
      <c r="F723" s="109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</row>
    <row r="724" spans="1:30" ht="12.75" customHeight="1" x14ac:dyDescent="0.2">
      <c r="A724" s="20"/>
      <c r="B724" s="20"/>
      <c r="C724" s="20"/>
      <c r="D724" s="20"/>
      <c r="E724" s="20"/>
      <c r="F724" s="109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</row>
    <row r="725" spans="1:30" ht="12.75" customHeight="1" x14ac:dyDescent="0.2">
      <c r="A725" s="20"/>
      <c r="B725" s="20"/>
      <c r="C725" s="20"/>
      <c r="D725" s="20"/>
      <c r="E725" s="20"/>
      <c r="F725" s="109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</row>
    <row r="726" spans="1:30" ht="12.75" customHeight="1" x14ac:dyDescent="0.2">
      <c r="A726" s="20"/>
      <c r="B726" s="20"/>
      <c r="C726" s="20"/>
      <c r="D726" s="20"/>
      <c r="E726" s="20"/>
      <c r="F726" s="109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</row>
    <row r="727" spans="1:30" ht="12.75" customHeight="1" x14ac:dyDescent="0.2">
      <c r="A727" s="20"/>
      <c r="B727" s="20"/>
      <c r="C727" s="20"/>
      <c r="D727" s="20"/>
      <c r="E727" s="20"/>
      <c r="F727" s="109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</row>
    <row r="728" spans="1:30" ht="12.75" customHeight="1" x14ac:dyDescent="0.2">
      <c r="A728" s="20"/>
      <c r="B728" s="20"/>
      <c r="C728" s="20"/>
      <c r="D728" s="20"/>
      <c r="E728" s="20"/>
      <c r="F728" s="109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</row>
    <row r="729" spans="1:30" ht="12.75" customHeight="1" x14ac:dyDescent="0.2">
      <c r="A729" s="20"/>
      <c r="B729" s="20"/>
      <c r="C729" s="20"/>
      <c r="D729" s="20"/>
      <c r="E729" s="20"/>
      <c r="F729" s="109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</row>
    <row r="730" spans="1:30" ht="12.75" customHeight="1" x14ac:dyDescent="0.2">
      <c r="A730" s="20"/>
      <c r="B730" s="20"/>
      <c r="C730" s="20"/>
      <c r="D730" s="20"/>
      <c r="E730" s="20"/>
      <c r="F730" s="109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</row>
    <row r="731" spans="1:30" ht="12.75" customHeight="1" x14ac:dyDescent="0.2">
      <c r="A731" s="20"/>
      <c r="B731" s="20"/>
      <c r="C731" s="20"/>
      <c r="D731" s="20"/>
      <c r="E731" s="20"/>
      <c r="F731" s="109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</row>
    <row r="732" spans="1:30" ht="12.75" customHeight="1" x14ac:dyDescent="0.2">
      <c r="A732" s="20"/>
      <c r="B732" s="20"/>
      <c r="C732" s="20"/>
      <c r="D732" s="20"/>
      <c r="E732" s="20"/>
      <c r="F732" s="109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</row>
    <row r="733" spans="1:30" ht="12.75" customHeight="1" x14ac:dyDescent="0.2">
      <c r="A733" s="20"/>
      <c r="B733" s="20"/>
      <c r="C733" s="20"/>
      <c r="D733" s="20"/>
      <c r="E733" s="20"/>
      <c r="F733" s="109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</row>
    <row r="734" spans="1:30" ht="12.75" customHeight="1" x14ac:dyDescent="0.2">
      <c r="A734" s="20"/>
      <c r="B734" s="20"/>
      <c r="C734" s="20"/>
      <c r="D734" s="20"/>
      <c r="E734" s="20"/>
      <c r="F734" s="109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</row>
    <row r="735" spans="1:30" ht="12.75" customHeight="1" x14ac:dyDescent="0.2">
      <c r="A735" s="20"/>
      <c r="B735" s="20"/>
      <c r="C735" s="20"/>
      <c r="D735" s="20"/>
      <c r="E735" s="20"/>
      <c r="F735" s="109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</row>
    <row r="736" spans="1:30" ht="12.75" customHeight="1" x14ac:dyDescent="0.2">
      <c r="A736" s="20"/>
      <c r="B736" s="20"/>
      <c r="C736" s="20"/>
      <c r="D736" s="20"/>
      <c r="E736" s="20"/>
      <c r="F736" s="109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</row>
    <row r="737" spans="1:30" ht="12.75" customHeight="1" x14ac:dyDescent="0.2">
      <c r="A737" s="20"/>
      <c r="B737" s="20"/>
      <c r="C737" s="20"/>
      <c r="D737" s="20"/>
      <c r="E737" s="20"/>
      <c r="F737" s="109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</row>
    <row r="738" spans="1:30" ht="12.75" customHeight="1" x14ac:dyDescent="0.2">
      <c r="A738" s="20"/>
      <c r="B738" s="20"/>
      <c r="C738" s="20"/>
      <c r="D738" s="20"/>
      <c r="E738" s="20"/>
      <c r="F738" s="109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</row>
    <row r="739" spans="1:30" ht="12.75" customHeight="1" x14ac:dyDescent="0.2">
      <c r="A739" s="20"/>
      <c r="B739" s="20"/>
      <c r="C739" s="20"/>
      <c r="D739" s="20"/>
      <c r="E739" s="20"/>
      <c r="F739" s="109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</row>
    <row r="740" spans="1:30" ht="12.75" customHeight="1" x14ac:dyDescent="0.2">
      <c r="A740" s="20"/>
      <c r="B740" s="20"/>
      <c r="C740" s="20"/>
      <c r="D740" s="20"/>
      <c r="E740" s="20"/>
      <c r="F740" s="109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</row>
    <row r="741" spans="1:30" ht="12.75" customHeight="1" x14ac:dyDescent="0.2">
      <c r="A741" s="20"/>
      <c r="B741" s="20"/>
      <c r="C741" s="20"/>
      <c r="D741" s="20"/>
      <c r="E741" s="20"/>
      <c r="F741" s="109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</row>
    <row r="742" spans="1:30" ht="12.75" customHeight="1" x14ac:dyDescent="0.2">
      <c r="A742" s="20"/>
      <c r="B742" s="20"/>
      <c r="C742" s="20"/>
      <c r="D742" s="20"/>
      <c r="E742" s="20"/>
      <c r="F742" s="109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</row>
    <row r="743" spans="1:30" ht="12.75" customHeight="1" x14ac:dyDescent="0.2">
      <c r="A743" s="20"/>
      <c r="B743" s="20"/>
      <c r="C743" s="20"/>
      <c r="D743" s="20"/>
      <c r="E743" s="20"/>
      <c r="F743" s="109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</row>
    <row r="744" spans="1:30" ht="12.75" customHeight="1" x14ac:dyDescent="0.2">
      <c r="A744" s="20"/>
      <c r="B744" s="20"/>
      <c r="C744" s="20"/>
      <c r="D744" s="20"/>
      <c r="E744" s="20"/>
      <c r="F744" s="109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</row>
    <row r="745" spans="1:30" ht="12.75" customHeight="1" x14ac:dyDescent="0.2">
      <c r="A745" s="20"/>
      <c r="B745" s="20"/>
      <c r="C745" s="20"/>
      <c r="D745" s="20"/>
      <c r="E745" s="20"/>
      <c r="F745" s="109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</row>
    <row r="746" spans="1:30" ht="12.75" customHeight="1" x14ac:dyDescent="0.2">
      <c r="A746" s="20"/>
      <c r="B746" s="20"/>
      <c r="C746" s="20"/>
      <c r="D746" s="20"/>
      <c r="E746" s="20"/>
      <c r="F746" s="109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</row>
    <row r="747" spans="1:30" ht="12.75" customHeight="1" x14ac:dyDescent="0.2">
      <c r="A747" s="20"/>
      <c r="B747" s="20"/>
      <c r="C747" s="20"/>
      <c r="D747" s="20"/>
      <c r="E747" s="20"/>
      <c r="F747" s="109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</row>
    <row r="748" spans="1:30" ht="12.75" customHeight="1" x14ac:dyDescent="0.2">
      <c r="A748" s="20"/>
      <c r="B748" s="20"/>
      <c r="C748" s="20"/>
      <c r="D748" s="20"/>
      <c r="E748" s="20"/>
      <c r="F748" s="109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</row>
    <row r="749" spans="1:30" ht="12.75" customHeight="1" x14ac:dyDescent="0.2">
      <c r="A749" s="20"/>
      <c r="B749" s="20"/>
      <c r="C749" s="20"/>
      <c r="D749" s="20"/>
      <c r="E749" s="20"/>
      <c r="F749" s="109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</row>
    <row r="750" spans="1:30" ht="12.75" customHeight="1" x14ac:dyDescent="0.2">
      <c r="A750" s="20"/>
      <c r="B750" s="20"/>
      <c r="C750" s="20"/>
      <c r="D750" s="20"/>
      <c r="E750" s="20"/>
      <c r="F750" s="109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</row>
    <row r="751" spans="1:30" ht="12.75" customHeight="1" x14ac:dyDescent="0.2">
      <c r="A751" s="20"/>
      <c r="B751" s="20"/>
      <c r="C751" s="20"/>
      <c r="D751" s="20"/>
      <c r="E751" s="20"/>
      <c r="F751" s="109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</row>
    <row r="752" spans="1:30" ht="12.75" customHeight="1" x14ac:dyDescent="0.2">
      <c r="A752" s="20"/>
      <c r="B752" s="20"/>
      <c r="C752" s="20"/>
      <c r="D752" s="20"/>
      <c r="E752" s="20"/>
      <c r="F752" s="109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</row>
    <row r="753" spans="1:30" ht="12.75" customHeight="1" x14ac:dyDescent="0.2">
      <c r="A753" s="20"/>
      <c r="B753" s="20"/>
      <c r="C753" s="20"/>
      <c r="D753" s="20"/>
      <c r="E753" s="20"/>
      <c r="F753" s="109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</row>
    <row r="754" spans="1:30" ht="12.75" customHeight="1" x14ac:dyDescent="0.2">
      <c r="A754" s="20"/>
      <c r="B754" s="20"/>
      <c r="C754" s="20"/>
      <c r="D754" s="20"/>
      <c r="E754" s="20"/>
      <c r="F754" s="109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</row>
    <row r="755" spans="1:30" ht="12.75" customHeight="1" x14ac:dyDescent="0.2">
      <c r="A755" s="20"/>
      <c r="B755" s="20"/>
      <c r="C755" s="20"/>
      <c r="D755" s="20"/>
      <c r="E755" s="20"/>
      <c r="F755" s="109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</row>
    <row r="756" spans="1:30" ht="12.75" customHeight="1" x14ac:dyDescent="0.2">
      <c r="A756" s="20"/>
      <c r="B756" s="20"/>
      <c r="C756" s="20"/>
      <c r="D756" s="20"/>
      <c r="E756" s="20"/>
      <c r="F756" s="109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</row>
    <row r="757" spans="1:30" ht="12.75" customHeight="1" x14ac:dyDescent="0.2">
      <c r="A757" s="20"/>
      <c r="B757" s="20"/>
      <c r="C757" s="20"/>
      <c r="D757" s="20"/>
      <c r="E757" s="20"/>
      <c r="F757" s="109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</row>
    <row r="758" spans="1:30" ht="12.75" customHeight="1" x14ac:dyDescent="0.2">
      <c r="A758" s="20"/>
      <c r="B758" s="20"/>
      <c r="C758" s="20"/>
      <c r="D758" s="20"/>
      <c r="E758" s="20"/>
      <c r="F758" s="109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</row>
    <row r="759" spans="1:30" ht="12.75" customHeight="1" x14ac:dyDescent="0.2">
      <c r="A759" s="20"/>
      <c r="B759" s="20"/>
      <c r="C759" s="20"/>
      <c r="D759" s="20"/>
      <c r="E759" s="20"/>
      <c r="F759" s="109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</row>
    <row r="760" spans="1:30" ht="12.75" customHeight="1" x14ac:dyDescent="0.2">
      <c r="A760" s="20"/>
      <c r="B760" s="20"/>
      <c r="C760" s="20"/>
      <c r="D760" s="20"/>
      <c r="E760" s="20"/>
      <c r="F760" s="109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</row>
    <row r="761" spans="1:30" ht="12.75" customHeight="1" x14ac:dyDescent="0.2">
      <c r="A761" s="20"/>
      <c r="B761" s="20"/>
      <c r="C761" s="20"/>
      <c r="D761" s="20"/>
      <c r="E761" s="20"/>
      <c r="F761" s="109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</row>
    <row r="762" spans="1:30" ht="12.75" customHeight="1" x14ac:dyDescent="0.2">
      <c r="A762" s="20"/>
      <c r="B762" s="20"/>
      <c r="C762" s="20"/>
      <c r="D762" s="20"/>
      <c r="E762" s="20"/>
      <c r="F762" s="109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</row>
    <row r="763" spans="1:30" ht="12.75" customHeight="1" x14ac:dyDescent="0.2">
      <c r="A763" s="20"/>
      <c r="B763" s="20"/>
      <c r="C763" s="20"/>
      <c r="D763" s="20"/>
      <c r="E763" s="20"/>
      <c r="F763" s="109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</row>
    <row r="764" spans="1:30" ht="12.75" customHeight="1" x14ac:dyDescent="0.2">
      <c r="A764" s="20"/>
      <c r="B764" s="20"/>
      <c r="C764" s="20"/>
      <c r="D764" s="20"/>
      <c r="E764" s="20"/>
      <c r="F764" s="109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</row>
    <row r="765" spans="1:30" ht="12.75" customHeight="1" x14ac:dyDescent="0.2">
      <c r="A765" s="20"/>
      <c r="B765" s="20"/>
      <c r="C765" s="20"/>
      <c r="D765" s="20"/>
      <c r="E765" s="20"/>
      <c r="F765" s="109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</row>
    <row r="766" spans="1:30" ht="12.75" customHeight="1" x14ac:dyDescent="0.2">
      <c r="A766" s="20"/>
      <c r="B766" s="20"/>
      <c r="C766" s="20"/>
      <c r="D766" s="20"/>
      <c r="E766" s="20"/>
      <c r="F766" s="109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</row>
    <row r="767" spans="1:30" ht="12.75" customHeight="1" x14ac:dyDescent="0.2">
      <c r="A767" s="20"/>
      <c r="B767" s="20"/>
      <c r="C767" s="20"/>
      <c r="D767" s="20"/>
      <c r="E767" s="20"/>
      <c r="F767" s="109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</row>
    <row r="768" spans="1:30" ht="12.75" customHeight="1" x14ac:dyDescent="0.2">
      <c r="A768" s="20"/>
      <c r="B768" s="20"/>
      <c r="C768" s="20"/>
      <c r="D768" s="20"/>
      <c r="E768" s="20"/>
      <c r="F768" s="109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</row>
    <row r="769" spans="1:30" ht="12.75" customHeight="1" x14ac:dyDescent="0.2">
      <c r="A769" s="20"/>
      <c r="B769" s="20"/>
      <c r="C769" s="20"/>
      <c r="D769" s="20"/>
      <c r="E769" s="20"/>
      <c r="F769" s="109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</row>
    <row r="770" spans="1:30" ht="12.75" customHeight="1" x14ac:dyDescent="0.2">
      <c r="A770" s="20"/>
      <c r="B770" s="20"/>
      <c r="C770" s="20"/>
      <c r="D770" s="20"/>
      <c r="E770" s="20"/>
      <c r="F770" s="109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</row>
    <row r="771" spans="1:30" ht="12.75" customHeight="1" x14ac:dyDescent="0.2">
      <c r="A771" s="20"/>
      <c r="B771" s="20"/>
      <c r="C771" s="20"/>
      <c r="D771" s="20"/>
      <c r="E771" s="20"/>
      <c r="F771" s="109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</row>
    <row r="772" spans="1:30" ht="12.75" customHeight="1" x14ac:dyDescent="0.2">
      <c r="A772" s="20"/>
      <c r="B772" s="20"/>
      <c r="C772" s="20"/>
      <c r="D772" s="20"/>
      <c r="E772" s="20"/>
      <c r="F772" s="109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</row>
    <row r="773" spans="1:30" ht="12.75" customHeight="1" x14ac:dyDescent="0.2">
      <c r="A773" s="20"/>
      <c r="B773" s="20"/>
      <c r="C773" s="20"/>
      <c r="D773" s="20"/>
      <c r="E773" s="20"/>
      <c r="F773" s="109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</row>
    <row r="774" spans="1:30" ht="12.75" customHeight="1" x14ac:dyDescent="0.2">
      <c r="A774" s="20"/>
      <c r="B774" s="20"/>
      <c r="C774" s="20"/>
      <c r="D774" s="20"/>
      <c r="E774" s="20"/>
      <c r="F774" s="109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</row>
    <row r="775" spans="1:30" ht="12.75" customHeight="1" x14ac:dyDescent="0.2">
      <c r="A775" s="20"/>
      <c r="B775" s="20"/>
      <c r="C775" s="20"/>
      <c r="D775" s="20"/>
      <c r="E775" s="20"/>
      <c r="F775" s="109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</row>
    <row r="776" spans="1:30" ht="12.75" customHeight="1" x14ac:dyDescent="0.2">
      <c r="A776" s="20"/>
      <c r="B776" s="20"/>
      <c r="C776" s="20"/>
      <c r="D776" s="20"/>
      <c r="E776" s="20"/>
      <c r="F776" s="109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</row>
    <row r="777" spans="1:30" ht="12.75" customHeight="1" x14ac:dyDescent="0.2">
      <c r="A777" s="20"/>
      <c r="B777" s="20"/>
      <c r="C777" s="20"/>
      <c r="D777" s="20"/>
      <c r="E777" s="20"/>
      <c r="F777" s="109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</row>
    <row r="778" spans="1:30" ht="12.75" customHeight="1" x14ac:dyDescent="0.2">
      <c r="A778" s="20"/>
      <c r="B778" s="20"/>
      <c r="C778" s="20"/>
      <c r="D778" s="20"/>
      <c r="E778" s="20"/>
      <c r="F778" s="109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</row>
    <row r="779" spans="1:30" ht="12.75" customHeight="1" x14ac:dyDescent="0.2">
      <c r="A779" s="20"/>
      <c r="B779" s="20"/>
      <c r="C779" s="20"/>
      <c r="D779" s="20"/>
      <c r="E779" s="20"/>
      <c r="F779" s="109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</row>
    <row r="780" spans="1:30" ht="12.75" customHeight="1" x14ac:dyDescent="0.2">
      <c r="A780" s="20"/>
      <c r="B780" s="20"/>
      <c r="C780" s="20"/>
      <c r="D780" s="20"/>
      <c r="E780" s="20"/>
      <c r="F780" s="109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</row>
    <row r="781" spans="1:30" ht="12.75" customHeight="1" x14ac:dyDescent="0.2">
      <c r="A781" s="20"/>
      <c r="B781" s="20"/>
      <c r="C781" s="20"/>
      <c r="D781" s="20"/>
      <c r="E781" s="20"/>
      <c r="F781" s="109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</row>
    <row r="782" spans="1:30" ht="12.75" customHeight="1" x14ac:dyDescent="0.2">
      <c r="A782" s="20"/>
      <c r="B782" s="20"/>
      <c r="C782" s="20"/>
      <c r="D782" s="20"/>
      <c r="E782" s="20"/>
      <c r="F782" s="109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</row>
    <row r="783" spans="1:30" ht="12.75" customHeight="1" x14ac:dyDescent="0.2">
      <c r="A783" s="20"/>
      <c r="B783" s="20"/>
      <c r="C783" s="20"/>
      <c r="D783" s="20"/>
      <c r="E783" s="20"/>
      <c r="F783" s="109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</row>
    <row r="784" spans="1:30" ht="12.75" customHeight="1" x14ac:dyDescent="0.2">
      <c r="A784" s="20"/>
      <c r="B784" s="20"/>
      <c r="C784" s="20"/>
      <c r="D784" s="20"/>
      <c r="E784" s="20"/>
      <c r="F784" s="109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</row>
    <row r="785" spans="1:30" ht="12.75" customHeight="1" x14ac:dyDescent="0.2">
      <c r="A785" s="20"/>
      <c r="B785" s="20"/>
      <c r="C785" s="20"/>
      <c r="D785" s="20"/>
      <c r="E785" s="20"/>
      <c r="F785" s="109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</row>
    <row r="786" spans="1:30" ht="12.75" customHeight="1" x14ac:dyDescent="0.2">
      <c r="A786" s="20"/>
      <c r="B786" s="20"/>
      <c r="C786" s="20"/>
      <c r="D786" s="20"/>
      <c r="E786" s="20"/>
      <c r="F786" s="109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</row>
    <row r="787" spans="1:30" ht="12.75" customHeight="1" x14ac:dyDescent="0.2">
      <c r="A787" s="20"/>
      <c r="B787" s="20"/>
      <c r="C787" s="20"/>
      <c r="D787" s="20"/>
      <c r="E787" s="20"/>
      <c r="F787" s="109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</row>
    <row r="788" spans="1:30" ht="12.75" customHeight="1" x14ac:dyDescent="0.2">
      <c r="A788" s="20"/>
      <c r="B788" s="20"/>
      <c r="C788" s="20"/>
      <c r="D788" s="20"/>
      <c r="E788" s="20"/>
      <c r="F788" s="109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</row>
    <row r="789" spans="1:30" ht="12.75" customHeight="1" x14ac:dyDescent="0.2">
      <c r="A789" s="20"/>
      <c r="B789" s="20"/>
      <c r="C789" s="20"/>
      <c r="D789" s="20"/>
      <c r="E789" s="20"/>
      <c r="F789" s="109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</row>
    <row r="790" spans="1:30" ht="12.75" customHeight="1" x14ac:dyDescent="0.2">
      <c r="A790" s="20"/>
      <c r="B790" s="20"/>
      <c r="C790" s="20"/>
      <c r="D790" s="20"/>
      <c r="E790" s="20"/>
      <c r="F790" s="109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</row>
    <row r="791" spans="1:30" ht="12.75" customHeight="1" x14ac:dyDescent="0.2">
      <c r="A791" s="20"/>
      <c r="B791" s="20"/>
      <c r="C791" s="20"/>
      <c r="D791" s="20"/>
      <c r="E791" s="20"/>
      <c r="F791" s="109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</row>
    <row r="792" spans="1:30" ht="12.75" customHeight="1" x14ac:dyDescent="0.2">
      <c r="A792" s="20"/>
      <c r="B792" s="20"/>
      <c r="C792" s="20"/>
      <c r="D792" s="20"/>
      <c r="E792" s="20"/>
      <c r="F792" s="109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</row>
    <row r="793" spans="1:30" ht="12.75" customHeight="1" x14ac:dyDescent="0.2">
      <c r="A793" s="20"/>
      <c r="B793" s="20"/>
      <c r="C793" s="20"/>
      <c r="D793" s="20"/>
      <c r="E793" s="20"/>
      <c r="F793" s="109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</row>
    <row r="794" spans="1:30" ht="12.75" customHeight="1" x14ac:dyDescent="0.2">
      <c r="A794" s="20"/>
      <c r="B794" s="20"/>
      <c r="C794" s="20"/>
      <c r="D794" s="20"/>
      <c r="E794" s="20"/>
      <c r="F794" s="109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</row>
    <row r="795" spans="1:30" ht="12.75" customHeight="1" x14ac:dyDescent="0.2">
      <c r="A795" s="20"/>
      <c r="B795" s="20"/>
      <c r="C795" s="20"/>
      <c r="D795" s="20"/>
      <c r="E795" s="20"/>
      <c r="F795" s="109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</row>
    <row r="796" spans="1:30" ht="12.75" customHeight="1" x14ac:dyDescent="0.2">
      <c r="A796" s="20"/>
      <c r="B796" s="20"/>
      <c r="C796" s="20"/>
      <c r="D796" s="20"/>
      <c r="E796" s="20"/>
      <c r="F796" s="109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</row>
    <row r="797" spans="1:30" ht="12.75" customHeight="1" x14ac:dyDescent="0.2">
      <c r="A797" s="20"/>
      <c r="B797" s="20"/>
      <c r="C797" s="20"/>
      <c r="D797" s="20"/>
      <c r="E797" s="20"/>
      <c r="F797" s="109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</row>
    <row r="798" spans="1:30" ht="12.75" customHeight="1" x14ac:dyDescent="0.2">
      <c r="A798" s="20"/>
      <c r="B798" s="20"/>
      <c r="C798" s="20"/>
      <c r="D798" s="20"/>
      <c r="E798" s="20"/>
      <c r="F798" s="109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</row>
    <row r="799" spans="1:30" ht="12.75" customHeight="1" x14ac:dyDescent="0.2">
      <c r="A799" s="20"/>
      <c r="B799" s="20"/>
      <c r="C799" s="20"/>
      <c r="D799" s="20"/>
      <c r="E799" s="20"/>
      <c r="F799" s="109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</row>
    <row r="800" spans="1:30" ht="12.75" customHeight="1" x14ac:dyDescent="0.2">
      <c r="A800" s="20"/>
      <c r="B800" s="20"/>
      <c r="C800" s="20"/>
      <c r="D800" s="20"/>
      <c r="E800" s="20"/>
      <c r="F800" s="109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</row>
    <row r="801" spans="1:30" ht="12.75" customHeight="1" x14ac:dyDescent="0.2">
      <c r="A801" s="20"/>
      <c r="B801" s="20"/>
      <c r="C801" s="20"/>
      <c r="D801" s="20"/>
      <c r="E801" s="20"/>
      <c r="F801" s="109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</row>
    <row r="802" spans="1:30" ht="12.75" customHeight="1" x14ac:dyDescent="0.2">
      <c r="A802" s="20"/>
      <c r="B802" s="20"/>
      <c r="C802" s="20"/>
      <c r="D802" s="20"/>
      <c r="E802" s="20"/>
      <c r="F802" s="109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</row>
    <row r="803" spans="1:30" ht="12.75" customHeight="1" x14ac:dyDescent="0.2">
      <c r="A803" s="20"/>
      <c r="B803" s="20"/>
      <c r="C803" s="20"/>
      <c r="D803" s="20"/>
      <c r="E803" s="20"/>
      <c r="F803" s="109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</row>
    <row r="804" spans="1:30" ht="12.75" customHeight="1" x14ac:dyDescent="0.2">
      <c r="A804" s="20"/>
      <c r="B804" s="20"/>
      <c r="C804" s="20"/>
      <c r="D804" s="20"/>
      <c r="E804" s="20"/>
      <c r="F804" s="109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</row>
    <row r="805" spans="1:30" ht="12.75" customHeight="1" x14ac:dyDescent="0.2">
      <c r="A805" s="20"/>
      <c r="B805" s="20"/>
      <c r="C805" s="20"/>
      <c r="D805" s="20"/>
      <c r="E805" s="20"/>
      <c r="F805" s="109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</row>
    <row r="806" spans="1:30" ht="12.75" customHeight="1" x14ac:dyDescent="0.2">
      <c r="A806" s="20"/>
      <c r="B806" s="20"/>
      <c r="C806" s="20"/>
      <c r="D806" s="20"/>
      <c r="E806" s="20"/>
      <c r="F806" s="109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</row>
    <row r="807" spans="1:30" ht="12.75" customHeight="1" x14ac:dyDescent="0.2">
      <c r="A807" s="20"/>
      <c r="B807" s="20"/>
      <c r="C807" s="20"/>
      <c r="D807" s="20"/>
      <c r="E807" s="20"/>
      <c r="F807" s="109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</row>
    <row r="808" spans="1:30" ht="12.75" customHeight="1" x14ac:dyDescent="0.2">
      <c r="A808" s="20"/>
      <c r="B808" s="20"/>
      <c r="C808" s="20"/>
      <c r="D808" s="20"/>
      <c r="E808" s="20"/>
      <c r="F808" s="109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</row>
    <row r="809" spans="1:30" ht="12.75" customHeight="1" x14ac:dyDescent="0.2">
      <c r="A809" s="20"/>
      <c r="B809" s="20"/>
      <c r="C809" s="20"/>
      <c r="D809" s="20"/>
      <c r="E809" s="20"/>
      <c r="F809" s="109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</row>
    <row r="810" spans="1:30" ht="12.75" customHeight="1" x14ac:dyDescent="0.2">
      <c r="A810" s="20"/>
      <c r="B810" s="20"/>
      <c r="C810" s="20"/>
      <c r="D810" s="20"/>
      <c r="E810" s="20"/>
      <c r="F810" s="109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</row>
    <row r="811" spans="1:30" ht="12.75" customHeight="1" x14ac:dyDescent="0.2">
      <c r="A811" s="20"/>
      <c r="B811" s="20"/>
      <c r="C811" s="20"/>
      <c r="D811" s="20"/>
      <c r="E811" s="20"/>
      <c r="F811" s="109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</row>
    <row r="812" spans="1:30" ht="12.75" customHeight="1" x14ac:dyDescent="0.2">
      <c r="A812" s="20"/>
      <c r="B812" s="20"/>
      <c r="C812" s="20"/>
      <c r="D812" s="20"/>
      <c r="E812" s="20"/>
      <c r="F812" s="109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</row>
    <row r="813" spans="1:30" ht="12.75" customHeight="1" x14ac:dyDescent="0.2">
      <c r="A813" s="20"/>
      <c r="B813" s="20"/>
      <c r="C813" s="20"/>
      <c r="D813" s="20"/>
      <c r="E813" s="20"/>
      <c r="F813" s="109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</row>
    <row r="814" spans="1:30" ht="12.75" customHeight="1" x14ac:dyDescent="0.2">
      <c r="A814" s="20"/>
      <c r="B814" s="20"/>
      <c r="C814" s="20"/>
      <c r="D814" s="20"/>
      <c r="E814" s="20"/>
      <c r="F814" s="109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</row>
    <row r="815" spans="1:30" ht="12.75" customHeight="1" x14ac:dyDescent="0.2">
      <c r="A815" s="20"/>
      <c r="B815" s="20"/>
      <c r="C815" s="20"/>
      <c r="D815" s="20"/>
      <c r="E815" s="20"/>
      <c r="F815" s="109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</row>
    <row r="816" spans="1:30" ht="12.75" customHeight="1" x14ac:dyDescent="0.2">
      <c r="A816" s="20"/>
      <c r="B816" s="20"/>
      <c r="C816" s="20"/>
      <c r="D816" s="20"/>
      <c r="E816" s="20"/>
      <c r="F816" s="109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</row>
    <row r="817" spans="1:30" ht="12.75" customHeight="1" x14ac:dyDescent="0.2">
      <c r="A817" s="20"/>
      <c r="B817" s="20"/>
      <c r="C817" s="20"/>
      <c r="D817" s="20"/>
      <c r="E817" s="20"/>
      <c r="F817" s="109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</row>
    <row r="818" spans="1:30" ht="12.75" customHeight="1" x14ac:dyDescent="0.2">
      <c r="A818" s="20"/>
      <c r="B818" s="20"/>
      <c r="C818" s="20"/>
      <c r="D818" s="20"/>
      <c r="E818" s="20"/>
      <c r="F818" s="109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</row>
    <row r="819" spans="1:30" ht="12.75" customHeight="1" x14ac:dyDescent="0.2">
      <c r="A819" s="20"/>
      <c r="B819" s="20"/>
      <c r="C819" s="20"/>
      <c r="D819" s="20"/>
      <c r="E819" s="20"/>
      <c r="F819" s="109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</row>
    <row r="820" spans="1:30" ht="12.75" customHeight="1" x14ac:dyDescent="0.2">
      <c r="A820" s="20"/>
      <c r="B820" s="20"/>
      <c r="C820" s="20"/>
      <c r="D820" s="20"/>
      <c r="E820" s="20"/>
      <c r="F820" s="109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</row>
    <row r="821" spans="1:30" ht="12.75" customHeight="1" x14ac:dyDescent="0.2">
      <c r="A821" s="20"/>
      <c r="B821" s="20"/>
      <c r="C821" s="20"/>
      <c r="D821" s="20"/>
      <c r="E821" s="20"/>
      <c r="F821" s="109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</row>
    <row r="822" spans="1:30" ht="12.75" customHeight="1" x14ac:dyDescent="0.2">
      <c r="A822" s="20"/>
      <c r="B822" s="20"/>
      <c r="C822" s="20"/>
      <c r="D822" s="20"/>
      <c r="E822" s="20"/>
      <c r="F822" s="109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</row>
    <row r="823" spans="1:30" ht="12.75" customHeight="1" x14ac:dyDescent="0.2">
      <c r="A823" s="20"/>
      <c r="B823" s="20"/>
      <c r="C823" s="20"/>
      <c r="D823" s="20"/>
      <c r="E823" s="20"/>
      <c r="F823" s="109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</row>
    <row r="824" spans="1:30" ht="12.75" customHeight="1" x14ac:dyDescent="0.2">
      <c r="A824" s="20"/>
      <c r="B824" s="20"/>
      <c r="C824" s="20"/>
      <c r="D824" s="20"/>
      <c r="E824" s="20"/>
      <c r="F824" s="109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</row>
    <row r="825" spans="1:30" ht="12.75" customHeight="1" x14ac:dyDescent="0.2">
      <c r="A825" s="20"/>
      <c r="B825" s="20"/>
      <c r="C825" s="20"/>
      <c r="D825" s="20"/>
      <c r="E825" s="20"/>
      <c r="F825" s="109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</row>
    <row r="826" spans="1:30" ht="12.75" customHeight="1" x14ac:dyDescent="0.2">
      <c r="A826" s="20"/>
      <c r="B826" s="20"/>
      <c r="C826" s="20"/>
      <c r="D826" s="20"/>
      <c r="E826" s="20"/>
      <c r="F826" s="109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</row>
    <row r="827" spans="1:30" ht="12.75" customHeight="1" x14ac:dyDescent="0.2">
      <c r="A827" s="20"/>
      <c r="B827" s="20"/>
      <c r="C827" s="20"/>
      <c r="D827" s="20"/>
      <c r="E827" s="20"/>
      <c r="F827" s="109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</row>
    <row r="828" spans="1:30" ht="12.75" customHeight="1" x14ac:dyDescent="0.2">
      <c r="A828" s="20"/>
      <c r="B828" s="20"/>
      <c r="C828" s="20"/>
      <c r="D828" s="20"/>
      <c r="E828" s="20"/>
      <c r="F828" s="109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</row>
    <row r="829" spans="1:30" ht="12.75" customHeight="1" x14ac:dyDescent="0.2">
      <c r="A829" s="20"/>
      <c r="B829" s="20"/>
      <c r="C829" s="20"/>
      <c r="D829" s="20"/>
      <c r="E829" s="20"/>
      <c r="F829" s="109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</row>
    <row r="830" spans="1:30" ht="12.75" customHeight="1" x14ac:dyDescent="0.2">
      <c r="A830" s="20"/>
      <c r="B830" s="20"/>
      <c r="C830" s="20"/>
      <c r="D830" s="20"/>
      <c r="E830" s="20"/>
      <c r="F830" s="109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</row>
    <row r="831" spans="1:30" ht="12.75" customHeight="1" x14ac:dyDescent="0.2">
      <c r="A831" s="20"/>
      <c r="B831" s="20"/>
      <c r="C831" s="20"/>
      <c r="D831" s="20"/>
      <c r="E831" s="20"/>
      <c r="F831" s="109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</row>
    <row r="832" spans="1:30" ht="12.75" customHeight="1" x14ac:dyDescent="0.2">
      <c r="A832" s="20"/>
      <c r="B832" s="20"/>
      <c r="C832" s="20"/>
      <c r="D832" s="20"/>
      <c r="E832" s="20"/>
      <c r="F832" s="109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</row>
    <row r="833" spans="1:30" ht="12.75" customHeight="1" x14ac:dyDescent="0.2">
      <c r="A833" s="20"/>
      <c r="B833" s="20"/>
      <c r="C833" s="20"/>
      <c r="D833" s="20"/>
      <c r="E833" s="20"/>
      <c r="F833" s="109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</row>
    <row r="834" spans="1:30" ht="12.75" customHeight="1" x14ac:dyDescent="0.2">
      <c r="A834" s="20"/>
      <c r="B834" s="20"/>
      <c r="C834" s="20"/>
      <c r="D834" s="20"/>
      <c r="E834" s="20"/>
      <c r="F834" s="109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</row>
    <row r="835" spans="1:30" ht="12.75" customHeight="1" x14ac:dyDescent="0.2">
      <c r="A835" s="20"/>
      <c r="B835" s="20"/>
      <c r="C835" s="20"/>
      <c r="D835" s="20"/>
      <c r="E835" s="20"/>
      <c r="F835" s="109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</row>
    <row r="836" spans="1:30" ht="12.75" customHeight="1" x14ac:dyDescent="0.2">
      <c r="A836" s="20"/>
      <c r="B836" s="20"/>
      <c r="C836" s="20"/>
      <c r="D836" s="20"/>
      <c r="E836" s="20"/>
      <c r="F836" s="109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</row>
    <row r="837" spans="1:30" ht="12.75" customHeight="1" x14ac:dyDescent="0.2">
      <c r="A837" s="20"/>
      <c r="B837" s="20"/>
      <c r="C837" s="20"/>
      <c r="D837" s="20"/>
      <c r="E837" s="20"/>
      <c r="F837" s="109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</row>
    <row r="838" spans="1:30" ht="12.75" customHeight="1" x14ac:dyDescent="0.2">
      <c r="A838" s="20"/>
      <c r="B838" s="20"/>
      <c r="C838" s="20"/>
      <c r="D838" s="20"/>
      <c r="E838" s="20"/>
      <c r="F838" s="109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</row>
    <row r="839" spans="1:30" ht="12.75" customHeight="1" x14ac:dyDescent="0.2">
      <c r="A839" s="20"/>
      <c r="B839" s="20"/>
      <c r="C839" s="20"/>
      <c r="D839" s="20"/>
      <c r="E839" s="20"/>
      <c r="F839" s="109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</row>
    <row r="840" spans="1:30" ht="12.75" customHeight="1" x14ac:dyDescent="0.2">
      <c r="A840" s="20"/>
      <c r="B840" s="20"/>
      <c r="C840" s="20"/>
      <c r="D840" s="20"/>
      <c r="E840" s="20"/>
      <c r="F840" s="109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</row>
    <row r="841" spans="1:30" ht="12.75" customHeight="1" x14ac:dyDescent="0.2">
      <c r="A841" s="20"/>
      <c r="B841" s="20"/>
      <c r="C841" s="20"/>
      <c r="D841" s="20"/>
      <c r="E841" s="20"/>
      <c r="F841" s="109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</row>
    <row r="842" spans="1:30" ht="12.75" customHeight="1" x14ac:dyDescent="0.2">
      <c r="A842" s="20"/>
      <c r="B842" s="20"/>
      <c r="C842" s="20"/>
      <c r="D842" s="20"/>
      <c r="E842" s="20"/>
      <c r="F842" s="109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</row>
    <row r="843" spans="1:30" ht="12.75" customHeight="1" x14ac:dyDescent="0.2">
      <c r="A843" s="20"/>
      <c r="B843" s="20"/>
      <c r="C843" s="20"/>
      <c r="D843" s="20"/>
      <c r="E843" s="20"/>
      <c r="F843" s="109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</row>
    <row r="844" spans="1:30" ht="12.75" customHeight="1" x14ac:dyDescent="0.2">
      <c r="A844" s="20"/>
      <c r="B844" s="20"/>
      <c r="C844" s="20"/>
      <c r="D844" s="20"/>
      <c r="E844" s="20"/>
      <c r="F844" s="109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</row>
    <row r="845" spans="1:30" ht="12.75" customHeight="1" x14ac:dyDescent="0.2">
      <c r="A845" s="20"/>
      <c r="B845" s="20"/>
      <c r="C845" s="20"/>
      <c r="D845" s="20"/>
      <c r="E845" s="20"/>
      <c r="F845" s="109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</row>
    <row r="846" spans="1:30" ht="12.75" customHeight="1" x14ac:dyDescent="0.2">
      <c r="A846" s="20"/>
      <c r="B846" s="20"/>
      <c r="C846" s="20"/>
      <c r="D846" s="20"/>
      <c r="E846" s="20"/>
      <c r="F846" s="109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</row>
    <row r="847" spans="1:30" ht="12.75" customHeight="1" x14ac:dyDescent="0.2">
      <c r="A847" s="20"/>
      <c r="B847" s="20"/>
      <c r="C847" s="20"/>
      <c r="D847" s="20"/>
      <c r="E847" s="20"/>
      <c r="F847" s="109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</row>
    <row r="848" spans="1:30" ht="12.75" customHeight="1" x14ac:dyDescent="0.2">
      <c r="A848" s="20"/>
      <c r="B848" s="20"/>
      <c r="C848" s="20"/>
      <c r="D848" s="20"/>
      <c r="E848" s="20"/>
      <c r="F848" s="109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</row>
    <row r="849" spans="1:30" ht="12.75" customHeight="1" x14ac:dyDescent="0.2">
      <c r="A849" s="20"/>
      <c r="B849" s="20"/>
      <c r="C849" s="20"/>
      <c r="D849" s="20"/>
      <c r="E849" s="20"/>
      <c r="F849" s="109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</row>
    <row r="850" spans="1:30" ht="12.75" customHeight="1" x14ac:dyDescent="0.2">
      <c r="A850" s="20"/>
      <c r="B850" s="20"/>
      <c r="C850" s="20"/>
      <c r="D850" s="20"/>
      <c r="E850" s="20"/>
      <c r="F850" s="109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</row>
    <row r="851" spans="1:30" ht="12.75" customHeight="1" x14ac:dyDescent="0.2">
      <c r="A851" s="20"/>
      <c r="B851" s="20"/>
      <c r="C851" s="20"/>
      <c r="D851" s="20"/>
      <c r="E851" s="20"/>
      <c r="F851" s="109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</row>
    <row r="852" spans="1:30" ht="12.75" customHeight="1" x14ac:dyDescent="0.2">
      <c r="A852" s="20"/>
      <c r="B852" s="20"/>
      <c r="C852" s="20"/>
      <c r="D852" s="20"/>
      <c r="E852" s="20"/>
      <c r="F852" s="109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</row>
    <row r="853" spans="1:30" ht="12.75" customHeight="1" x14ac:dyDescent="0.2">
      <c r="A853" s="20"/>
      <c r="B853" s="20"/>
      <c r="C853" s="20"/>
      <c r="D853" s="20"/>
      <c r="E853" s="20"/>
      <c r="F853" s="109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</row>
    <row r="854" spans="1:30" ht="12.75" customHeight="1" x14ac:dyDescent="0.2">
      <c r="A854" s="20"/>
      <c r="B854" s="20"/>
      <c r="C854" s="20"/>
      <c r="D854" s="20"/>
      <c r="E854" s="20"/>
      <c r="F854" s="109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</row>
    <row r="855" spans="1:30" ht="12.75" customHeight="1" x14ac:dyDescent="0.2">
      <c r="A855" s="20"/>
      <c r="B855" s="20"/>
      <c r="C855" s="20"/>
      <c r="D855" s="20"/>
      <c r="E855" s="20"/>
      <c r="F855" s="109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</row>
    <row r="856" spans="1:30" ht="12.75" customHeight="1" x14ac:dyDescent="0.2">
      <c r="A856" s="20"/>
      <c r="B856" s="20"/>
      <c r="C856" s="20"/>
      <c r="D856" s="20"/>
      <c r="E856" s="20"/>
      <c r="F856" s="109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</row>
    <row r="857" spans="1:30" ht="12.75" customHeight="1" x14ac:dyDescent="0.2">
      <c r="A857" s="20"/>
      <c r="B857" s="20"/>
      <c r="C857" s="20"/>
      <c r="D857" s="20"/>
      <c r="E857" s="20"/>
      <c r="F857" s="109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</row>
    <row r="858" spans="1:30" ht="12.75" customHeight="1" x14ac:dyDescent="0.2">
      <c r="A858" s="20"/>
      <c r="B858" s="20"/>
      <c r="C858" s="20"/>
      <c r="D858" s="20"/>
      <c r="E858" s="20"/>
      <c r="F858" s="109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</row>
    <row r="859" spans="1:30" ht="12.75" customHeight="1" x14ac:dyDescent="0.2">
      <c r="A859" s="20"/>
      <c r="B859" s="20"/>
      <c r="C859" s="20"/>
      <c r="D859" s="20"/>
      <c r="E859" s="20"/>
      <c r="F859" s="109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</row>
    <row r="860" spans="1:30" ht="12.75" customHeight="1" x14ac:dyDescent="0.2">
      <c r="A860" s="20"/>
      <c r="B860" s="20"/>
      <c r="C860" s="20"/>
      <c r="D860" s="20"/>
      <c r="E860" s="20"/>
      <c r="F860" s="109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</row>
    <row r="861" spans="1:30" ht="12.75" customHeight="1" x14ac:dyDescent="0.2">
      <c r="A861" s="20"/>
      <c r="B861" s="20"/>
      <c r="C861" s="20"/>
      <c r="D861" s="20"/>
      <c r="E861" s="20"/>
      <c r="F861" s="109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</row>
    <row r="862" spans="1:30" ht="12.75" customHeight="1" x14ac:dyDescent="0.2">
      <c r="A862" s="20"/>
      <c r="B862" s="20"/>
      <c r="C862" s="20"/>
      <c r="D862" s="20"/>
      <c r="E862" s="20"/>
      <c r="F862" s="109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</row>
    <row r="863" spans="1:30" ht="12.75" customHeight="1" x14ac:dyDescent="0.2">
      <c r="A863" s="20"/>
      <c r="B863" s="20"/>
      <c r="C863" s="20"/>
      <c r="D863" s="20"/>
      <c r="E863" s="20"/>
      <c r="F863" s="109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</row>
    <row r="864" spans="1:30" ht="12.75" customHeight="1" x14ac:dyDescent="0.2">
      <c r="A864" s="20"/>
      <c r="B864" s="20"/>
      <c r="C864" s="20"/>
      <c r="D864" s="20"/>
      <c r="E864" s="20"/>
      <c r="F864" s="109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</row>
    <row r="865" spans="1:30" ht="12.75" customHeight="1" x14ac:dyDescent="0.2">
      <c r="A865" s="20"/>
      <c r="B865" s="20"/>
      <c r="C865" s="20"/>
      <c r="D865" s="20"/>
      <c r="E865" s="20"/>
      <c r="F865" s="109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</row>
    <row r="866" spans="1:30" ht="12.75" customHeight="1" x14ac:dyDescent="0.2">
      <c r="A866" s="20"/>
      <c r="B866" s="20"/>
      <c r="C866" s="20"/>
      <c r="D866" s="20"/>
      <c r="E866" s="20"/>
      <c r="F866" s="109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</row>
    <row r="867" spans="1:30" ht="12.75" customHeight="1" x14ac:dyDescent="0.2">
      <c r="A867" s="20"/>
      <c r="B867" s="20"/>
      <c r="C867" s="20"/>
      <c r="D867" s="20"/>
      <c r="E867" s="20"/>
      <c r="F867" s="109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</row>
    <row r="868" spans="1:30" ht="12.75" customHeight="1" x14ac:dyDescent="0.2">
      <c r="A868" s="20"/>
      <c r="B868" s="20"/>
      <c r="C868" s="20"/>
      <c r="D868" s="20"/>
      <c r="E868" s="20"/>
      <c r="F868" s="109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</row>
    <row r="869" spans="1:30" ht="12.75" customHeight="1" x14ac:dyDescent="0.2">
      <c r="A869" s="20"/>
      <c r="B869" s="20"/>
      <c r="C869" s="20"/>
      <c r="D869" s="20"/>
      <c r="E869" s="20"/>
      <c r="F869" s="109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</row>
    <row r="870" spans="1:30" ht="12.75" customHeight="1" x14ac:dyDescent="0.2">
      <c r="A870" s="20"/>
      <c r="B870" s="20"/>
      <c r="C870" s="20"/>
      <c r="D870" s="20"/>
      <c r="E870" s="20"/>
      <c r="F870" s="109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</row>
    <row r="871" spans="1:30" ht="12.75" customHeight="1" x14ac:dyDescent="0.2">
      <c r="A871" s="20"/>
      <c r="B871" s="20"/>
      <c r="C871" s="20"/>
      <c r="D871" s="20"/>
      <c r="E871" s="20"/>
      <c r="F871" s="109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</row>
    <row r="872" spans="1:30" ht="12.75" customHeight="1" x14ac:dyDescent="0.2">
      <c r="A872" s="20"/>
      <c r="B872" s="20"/>
      <c r="C872" s="20"/>
      <c r="D872" s="20"/>
      <c r="E872" s="20"/>
      <c r="F872" s="109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</row>
    <row r="873" spans="1:30" ht="12.75" customHeight="1" x14ac:dyDescent="0.2">
      <c r="A873" s="20"/>
      <c r="B873" s="20"/>
      <c r="C873" s="20"/>
      <c r="D873" s="20"/>
      <c r="E873" s="20"/>
      <c r="F873" s="109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</row>
    <row r="874" spans="1:30" ht="12.75" customHeight="1" x14ac:dyDescent="0.2">
      <c r="A874" s="20"/>
      <c r="B874" s="20"/>
      <c r="C874" s="20"/>
      <c r="D874" s="20"/>
      <c r="E874" s="20"/>
      <c r="F874" s="109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</row>
    <row r="875" spans="1:30" ht="12.75" customHeight="1" x14ac:dyDescent="0.2">
      <c r="A875" s="20"/>
      <c r="B875" s="20"/>
      <c r="C875" s="20"/>
      <c r="D875" s="20"/>
      <c r="E875" s="20"/>
      <c r="F875" s="109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</row>
    <row r="876" spans="1:30" ht="12.75" customHeight="1" x14ac:dyDescent="0.2">
      <c r="A876" s="20"/>
      <c r="B876" s="20"/>
      <c r="C876" s="20"/>
      <c r="D876" s="20"/>
      <c r="E876" s="20"/>
      <c r="F876" s="109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</row>
    <row r="877" spans="1:30" ht="12.75" customHeight="1" x14ac:dyDescent="0.2">
      <c r="A877" s="20"/>
      <c r="B877" s="20"/>
      <c r="C877" s="20"/>
      <c r="D877" s="20"/>
      <c r="E877" s="20"/>
      <c r="F877" s="109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</row>
    <row r="878" spans="1:30" ht="12.75" customHeight="1" x14ac:dyDescent="0.2">
      <c r="A878" s="20"/>
      <c r="B878" s="20"/>
      <c r="C878" s="20"/>
      <c r="D878" s="20"/>
      <c r="E878" s="20"/>
      <c r="F878" s="109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</row>
    <row r="879" spans="1:30" ht="12.75" customHeight="1" x14ac:dyDescent="0.2">
      <c r="A879" s="20"/>
      <c r="B879" s="20"/>
      <c r="C879" s="20"/>
      <c r="D879" s="20"/>
      <c r="E879" s="20"/>
      <c r="F879" s="109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</row>
    <row r="880" spans="1:30" ht="12.75" customHeight="1" x14ac:dyDescent="0.2">
      <c r="A880" s="20"/>
      <c r="B880" s="20"/>
      <c r="C880" s="20"/>
      <c r="D880" s="20"/>
      <c r="E880" s="20"/>
      <c r="F880" s="109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</row>
    <row r="881" spans="1:30" ht="12.75" customHeight="1" x14ac:dyDescent="0.2">
      <c r="A881" s="20"/>
      <c r="B881" s="20"/>
      <c r="C881" s="20"/>
      <c r="D881" s="20"/>
      <c r="E881" s="20"/>
      <c r="F881" s="109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</row>
    <row r="882" spans="1:30" ht="12.75" customHeight="1" x14ac:dyDescent="0.2">
      <c r="A882" s="20"/>
      <c r="B882" s="20"/>
      <c r="C882" s="20"/>
      <c r="D882" s="20"/>
      <c r="E882" s="20"/>
      <c r="F882" s="109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</row>
    <row r="883" spans="1:30" ht="12.75" customHeight="1" x14ac:dyDescent="0.2">
      <c r="A883" s="20"/>
      <c r="B883" s="20"/>
      <c r="C883" s="20"/>
      <c r="D883" s="20"/>
      <c r="E883" s="20"/>
      <c r="F883" s="109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</row>
    <row r="884" spans="1:30" ht="12.75" customHeight="1" x14ac:dyDescent="0.2">
      <c r="A884" s="20"/>
      <c r="B884" s="20"/>
      <c r="C884" s="20"/>
      <c r="D884" s="20"/>
      <c r="E884" s="20"/>
      <c r="F884" s="109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</row>
    <row r="885" spans="1:30" ht="12.75" customHeight="1" x14ac:dyDescent="0.2">
      <c r="A885" s="20"/>
      <c r="B885" s="20"/>
      <c r="C885" s="20"/>
      <c r="D885" s="20"/>
      <c r="E885" s="20"/>
      <c r="F885" s="109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</row>
    <row r="886" spans="1:30" ht="12.75" customHeight="1" x14ac:dyDescent="0.2">
      <c r="A886" s="20"/>
      <c r="B886" s="20"/>
      <c r="C886" s="20"/>
      <c r="D886" s="20"/>
      <c r="E886" s="20"/>
      <c r="F886" s="109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</row>
    <row r="887" spans="1:30" ht="12.75" customHeight="1" x14ac:dyDescent="0.2">
      <c r="A887" s="20"/>
      <c r="B887" s="20"/>
      <c r="C887" s="20"/>
      <c r="D887" s="20"/>
      <c r="E887" s="20"/>
      <c r="F887" s="109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</row>
    <row r="888" spans="1:30" ht="12.75" customHeight="1" x14ac:dyDescent="0.2">
      <c r="A888" s="20"/>
      <c r="B888" s="20"/>
      <c r="C888" s="20"/>
      <c r="D888" s="20"/>
      <c r="E888" s="20"/>
      <c r="F888" s="109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</row>
    <row r="889" spans="1:30" ht="12.75" customHeight="1" x14ac:dyDescent="0.2">
      <c r="A889" s="20"/>
      <c r="B889" s="20"/>
      <c r="C889" s="20"/>
      <c r="D889" s="20"/>
      <c r="E889" s="20"/>
      <c r="F889" s="109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</row>
    <row r="890" spans="1:30" ht="12.75" customHeight="1" x14ac:dyDescent="0.2">
      <c r="A890" s="20"/>
      <c r="B890" s="20"/>
      <c r="C890" s="20"/>
      <c r="D890" s="20"/>
      <c r="E890" s="20"/>
      <c r="F890" s="109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</row>
    <row r="891" spans="1:30" ht="12.75" customHeight="1" x14ac:dyDescent="0.2">
      <c r="A891" s="20"/>
      <c r="B891" s="20"/>
      <c r="C891" s="20"/>
      <c r="D891" s="20"/>
      <c r="E891" s="20"/>
      <c r="F891" s="109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</row>
    <row r="892" spans="1:30" ht="12.75" customHeight="1" x14ac:dyDescent="0.2">
      <c r="A892" s="20"/>
      <c r="B892" s="20"/>
      <c r="C892" s="20"/>
      <c r="D892" s="20"/>
      <c r="E892" s="20"/>
      <c r="F892" s="109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</row>
    <row r="893" spans="1:30" ht="12.75" customHeight="1" x14ac:dyDescent="0.2">
      <c r="A893" s="20"/>
      <c r="B893" s="20"/>
      <c r="C893" s="20"/>
      <c r="D893" s="20"/>
      <c r="E893" s="20"/>
      <c r="F893" s="109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</row>
    <row r="894" spans="1:30" ht="12.75" customHeight="1" x14ac:dyDescent="0.2">
      <c r="A894" s="20"/>
      <c r="B894" s="20"/>
      <c r="C894" s="20"/>
      <c r="D894" s="20"/>
      <c r="E894" s="20"/>
      <c r="F894" s="109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</row>
    <row r="895" spans="1:30" ht="12.75" customHeight="1" x14ac:dyDescent="0.2">
      <c r="A895" s="20"/>
      <c r="B895" s="20"/>
      <c r="C895" s="20"/>
      <c r="D895" s="20"/>
      <c r="E895" s="20"/>
      <c r="F895" s="109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</row>
    <row r="896" spans="1:30" ht="12.75" customHeight="1" x14ac:dyDescent="0.2">
      <c r="A896" s="20"/>
      <c r="B896" s="20"/>
      <c r="C896" s="20"/>
      <c r="D896" s="20"/>
      <c r="E896" s="20"/>
      <c r="F896" s="109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</row>
    <row r="897" spans="1:30" ht="12.75" customHeight="1" x14ac:dyDescent="0.2">
      <c r="A897" s="20"/>
      <c r="B897" s="20"/>
      <c r="C897" s="20"/>
      <c r="D897" s="20"/>
      <c r="E897" s="20"/>
      <c r="F897" s="109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</row>
    <row r="898" spans="1:30" ht="12.75" customHeight="1" x14ac:dyDescent="0.2">
      <c r="A898" s="20"/>
      <c r="B898" s="20"/>
      <c r="C898" s="20"/>
      <c r="D898" s="20"/>
      <c r="E898" s="20"/>
      <c r="F898" s="109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</row>
    <row r="899" spans="1:30" ht="12.75" customHeight="1" x14ac:dyDescent="0.2">
      <c r="A899" s="20"/>
      <c r="B899" s="20"/>
      <c r="C899" s="20"/>
      <c r="D899" s="20"/>
      <c r="E899" s="20"/>
      <c r="F899" s="109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</row>
    <row r="900" spans="1:30" ht="12.75" customHeight="1" x14ac:dyDescent="0.2">
      <c r="A900" s="20"/>
      <c r="B900" s="20"/>
      <c r="C900" s="20"/>
      <c r="D900" s="20"/>
      <c r="E900" s="20"/>
      <c r="F900" s="109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</row>
    <row r="901" spans="1:30" ht="12.75" customHeight="1" x14ac:dyDescent="0.2">
      <c r="A901" s="20"/>
      <c r="B901" s="20"/>
      <c r="C901" s="20"/>
      <c r="D901" s="20"/>
      <c r="E901" s="20"/>
      <c r="F901" s="109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</row>
    <row r="902" spans="1:30" ht="12.75" customHeight="1" x14ac:dyDescent="0.2">
      <c r="A902" s="20"/>
      <c r="B902" s="20"/>
      <c r="C902" s="20"/>
      <c r="D902" s="20"/>
      <c r="E902" s="20"/>
      <c r="F902" s="109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</row>
    <row r="903" spans="1:30" ht="12.75" customHeight="1" x14ac:dyDescent="0.2">
      <c r="A903" s="20"/>
      <c r="B903" s="20"/>
      <c r="C903" s="20"/>
      <c r="D903" s="20"/>
      <c r="E903" s="20"/>
      <c r="F903" s="109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</row>
    <row r="904" spans="1:30" ht="12.75" customHeight="1" x14ac:dyDescent="0.2">
      <c r="A904" s="20"/>
      <c r="B904" s="20"/>
      <c r="C904" s="20"/>
      <c r="D904" s="20"/>
      <c r="E904" s="20"/>
      <c r="F904" s="109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</row>
    <row r="905" spans="1:30" ht="12.75" customHeight="1" x14ac:dyDescent="0.2">
      <c r="A905" s="20"/>
      <c r="B905" s="20"/>
      <c r="C905" s="20"/>
      <c r="D905" s="20"/>
      <c r="E905" s="20"/>
      <c r="F905" s="109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</row>
    <row r="906" spans="1:30" ht="12.75" customHeight="1" x14ac:dyDescent="0.2">
      <c r="A906" s="20"/>
      <c r="B906" s="20"/>
      <c r="C906" s="20"/>
      <c r="D906" s="20"/>
      <c r="E906" s="20"/>
      <c r="F906" s="109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</row>
    <row r="907" spans="1:30" ht="12.75" customHeight="1" x14ac:dyDescent="0.2">
      <c r="A907" s="20"/>
      <c r="B907" s="20"/>
      <c r="C907" s="20"/>
      <c r="D907" s="20"/>
      <c r="E907" s="20"/>
      <c r="F907" s="109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</row>
    <row r="908" spans="1:30" ht="12.75" customHeight="1" x14ac:dyDescent="0.2">
      <c r="A908" s="20"/>
      <c r="B908" s="20"/>
      <c r="C908" s="20"/>
      <c r="D908" s="20"/>
      <c r="E908" s="20"/>
      <c r="F908" s="109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</row>
    <row r="909" spans="1:30" ht="12.75" customHeight="1" x14ac:dyDescent="0.2">
      <c r="A909" s="20"/>
      <c r="B909" s="20"/>
      <c r="C909" s="20"/>
      <c r="D909" s="20"/>
      <c r="E909" s="20"/>
      <c r="F909" s="109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</row>
    <row r="910" spans="1:30" ht="12.75" customHeight="1" x14ac:dyDescent="0.2">
      <c r="A910" s="20"/>
      <c r="B910" s="20"/>
      <c r="C910" s="20"/>
      <c r="D910" s="20"/>
      <c r="E910" s="20"/>
      <c r="F910" s="109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</row>
    <row r="911" spans="1:30" ht="12.75" customHeight="1" x14ac:dyDescent="0.2">
      <c r="A911" s="20"/>
      <c r="B911" s="20"/>
      <c r="C911" s="20"/>
      <c r="D911" s="20"/>
      <c r="E911" s="20"/>
      <c r="F911" s="109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</row>
    <row r="912" spans="1:30" ht="12.75" customHeight="1" x14ac:dyDescent="0.2">
      <c r="A912" s="20"/>
      <c r="B912" s="20"/>
      <c r="C912" s="20"/>
      <c r="D912" s="20"/>
      <c r="E912" s="20"/>
      <c r="F912" s="109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</row>
    <row r="913" spans="1:30" ht="12.75" customHeight="1" x14ac:dyDescent="0.2">
      <c r="A913" s="20"/>
      <c r="B913" s="20"/>
      <c r="C913" s="20"/>
      <c r="D913" s="20"/>
      <c r="E913" s="20"/>
      <c r="F913" s="109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</row>
    <row r="914" spans="1:30" ht="12.75" customHeight="1" x14ac:dyDescent="0.2">
      <c r="A914" s="20"/>
      <c r="B914" s="20"/>
      <c r="C914" s="20"/>
      <c r="D914" s="20"/>
      <c r="E914" s="20"/>
      <c r="F914" s="109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</row>
    <row r="915" spans="1:30" ht="12.75" customHeight="1" x14ac:dyDescent="0.2">
      <c r="A915" s="20"/>
      <c r="B915" s="20"/>
      <c r="C915" s="20"/>
      <c r="D915" s="20"/>
      <c r="E915" s="20"/>
      <c r="F915" s="109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</row>
    <row r="916" spans="1:30" ht="12.75" customHeight="1" x14ac:dyDescent="0.2">
      <c r="A916" s="20"/>
      <c r="B916" s="20"/>
      <c r="C916" s="20"/>
      <c r="D916" s="20"/>
      <c r="E916" s="20"/>
      <c r="F916" s="109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</row>
    <row r="917" spans="1:30" ht="12.75" customHeight="1" x14ac:dyDescent="0.2">
      <c r="A917" s="20"/>
      <c r="B917" s="20"/>
      <c r="C917" s="20"/>
      <c r="D917" s="20"/>
      <c r="E917" s="20"/>
      <c r="F917" s="109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</row>
    <row r="918" spans="1:30" ht="12.75" customHeight="1" x14ac:dyDescent="0.2">
      <c r="A918" s="20"/>
      <c r="B918" s="20"/>
      <c r="C918" s="20"/>
      <c r="D918" s="20"/>
      <c r="E918" s="20"/>
      <c r="F918" s="109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</row>
    <row r="919" spans="1:30" ht="12.75" customHeight="1" x14ac:dyDescent="0.2">
      <c r="A919" s="20"/>
      <c r="B919" s="20"/>
      <c r="C919" s="20"/>
      <c r="D919" s="20"/>
      <c r="E919" s="20"/>
      <c r="F919" s="109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</row>
    <row r="920" spans="1:30" ht="12.75" customHeight="1" x14ac:dyDescent="0.2">
      <c r="A920" s="20"/>
      <c r="B920" s="20"/>
      <c r="C920" s="20"/>
      <c r="D920" s="20"/>
      <c r="E920" s="20"/>
      <c r="F920" s="109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</row>
    <row r="921" spans="1:30" ht="12.75" customHeight="1" x14ac:dyDescent="0.2">
      <c r="A921" s="20"/>
      <c r="B921" s="20"/>
      <c r="C921" s="20"/>
      <c r="D921" s="20"/>
      <c r="E921" s="20"/>
      <c r="F921" s="109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</row>
    <row r="922" spans="1:30" ht="12.75" customHeight="1" x14ac:dyDescent="0.2">
      <c r="A922" s="20"/>
      <c r="B922" s="20"/>
      <c r="C922" s="20"/>
      <c r="D922" s="20"/>
      <c r="E922" s="20"/>
      <c r="F922" s="109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</row>
    <row r="923" spans="1:30" ht="12.75" customHeight="1" x14ac:dyDescent="0.2">
      <c r="A923" s="20"/>
      <c r="B923" s="20"/>
      <c r="C923" s="20"/>
      <c r="D923" s="20"/>
      <c r="E923" s="20"/>
      <c r="F923" s="109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</row>
    <row r="924" spans="1:30" ht="12.75" customHeight="1" x14ac:dyDescent="0.2">
      <c r="A924" s="20"/>
      <c r="B924" s="20"/>
      <c r="C924" s="20"/>
      <c r="D924" s="20"/>
      <c r="E924" s="20"/>
      <c r="F924" s="109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</row>
    <row r="925" spans="1:30" ht="12.75" customHeight="1" x14ac:dyDescent="0.2">
      <c r="A925" s="20"/>
      <c r="B925" s="20"/>
      <c r="C925" s="20"/>
      <c r="D925" s="20"/>
      <c r="E925" s="20"/>
      <c r="F925" s="109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</row>
    <row r="926" spans="1:30" ht="12.75" customHeight="1" x14ac:dyDescent="0.2">
      <c r="A926" s="20"/>
      <c r="B926" s="20"/>
      <c r="C926" s="20"/>
      <c r="D926" s="20"/>
      <c r="E926" s="20"/>
      <c r="F926" s="109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</row>
    <row r="927" spans="1:30" ht="12.75" customHeight="1" x14ac:dyDescent="0.2">
      <c r="A927" s="20"/>
      <c r="B927" s="20"/>
      <c r="C927" s="20"/>
      <c r="D927" s="20"/>
      <c r="E927" s="20"/>
      <c r="F927" s="109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</row>
    <row r="928" spans="1:30" ht="12.75" customHeight="1" x14ac:dyDescent="0.2">
      <c r="A928" s="20"/>
      <c r="B928" s="20"/>
      <c r="C928" s="20"/>
      <c r="D928" s="20"/>
      <c r="E928" s="20"/>
      <c r="F928" s="109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</row>
    <row r="929" spans="1:30" ht="12.75" customHeight="1" x14ac:dyDescent="0.2">
      <c r="A929" s="20"/>
      <c r="B929" s="20"/>
      <c r="C929" s="20"/>
      <c r="D929" s="20"/>
      <c r="E929" s="20"/>
      <c r="F929" s="109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</row>
    <row r="930" spans="1:30" ht="12.75" customHeight="1" x14ac:dyDescent="0.2">
      <c r="A930" s="20"/>
      <c r="B930" s="20"/>
      <c r="C930" s="20"/>
      <c r="D930" s="20"/>
      <c r="E930" s="20"/>
      <c r="F930" s="109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</row>
    <row r="931" spans="1:30" ht="12.75" customHeight="1" x14ac:dyDescent="0.2">
      <c r="A931" s="20"/>
      <c r="B931" s="20"/>
      <c r="C931" s="20"/>
      <c r="D931" s="20"/>
      <c r="E931" s="20"/>
      <c r="F931" s="109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</row>
    <row r="932" spans="1:30" ht="12.75" customHeight="1" x14ac:dyDescent="0.2">
      <c r="A932" s="20"/>
      <c r="B932" s="20"/>
      <c r="C932" s="20"/>
      <c r="D932" s="20"/>
      <c r="E932" s="20"/>
      <c r="F932" s="109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</row>
    <row r="933" spans="1:30" ht="12.75" customHeight="1" x14ac:dyDescent="0.2">
      <c r="A933" s="20"/>
      <c r="B933" s="20"/>
      <c r="C933" s="20"/>
      <c r="D933" s="20"/>
      <c r="E933" s="20"/>
      <c r="F933" s="109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</row>
    <row r="934" spans="1:30" ht="12.75" customHeight="1" x14ac:dyDescent="0.2">
      <c r="A934" s="20"/>
      <c r="B934" s="20"/>
      <c r="C934" s="20"/>
      <c r="D934" s="20"/>
      <c r="E934" s="20"/>
      <c r="F934" s="109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</row>
    <row r="935" spans="1:30" ht="12.75" customHeight="1" x14ac:dyDescent="0.2">
      <c r="A935" s="20"/>
      <c r="B935" s="20"/>
      <c r="C935" s="20"/>
      <c r="D935" s="20"/>
      <c r="E935" s="20"/>
      <c r="F935" s="109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</row>
    <row r="936" spans="1:30" ht="12.75" customHeight="1" x14ac:dyDescent="0.2">
      <c r="A936" s="20"/>
      <c r="B936" s="20"/>
      <c r="C936" s="20"/>
      <c r="D936" s="20"/>
      <c r="E936" s="20"/>
      <c r="F936" s="109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</row>
    <row r="937" spans="1:30" ht="12.75" customHeight="1" x14ac:dyDescent="0.2">
      <c r="A937" s="20"/>
      <c r="B937" s="20"/>
      <c r="C937" s="20"/>
      <c r="D937" s="20"/>
      <c r="E937" s="20"/>
      <c r="F937" s="109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</row>
    <row r="938" spans="1:30" ht="12.75" customHeight="1" x14ac:dyDescent="0.2">
      <c r="A938" s="20"/>
      <c r="B938" s="20"/>
      <c r="C938" s="20"/>
      <c r="D938" s="20"/>
      <c r="E938" s="20"/>
      <c r="F938" s="109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</row>
    <row r="939" spans="1:30" ht="12.75" customHeight="1" x14ac:dyDescent="0.2">
      <c r="A939" s="20"/>
      <c r="B939" s="20"/>
      <c r="C939" s="20"/>
      <c r="D939" s="20"/>
      <c r="E939" s="20"/>
      <c r="F939" s="109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</row>
    <row r="940" spans="1:30" ht="12.75" customHeight="1" x14ac:dyDescent="0.2">
      <c r="A940" s="20"/>
      <c r="B940" s="20"/>
      <c r="C940" s="20"/>
      <c r="D940" s="20"/>
      <c r="E940" s="20"/>
      <c r="F940" s="109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</row>
    <row r="941" spans="1:30" ht="12.75" customHeight="1" x14ac:dyDescent="0.2">
      <c r="A941" s="20"/>
      <c r="B941" s="20"/>
      <c r="C941" s="20"/>
      <c r="D941" s="20"/>
      <c r="E941" s="20"/>
      <c r="F941" s="109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</row>
    <row r="942" spans="1:30" ht="12.75" customHeight="1" x14ac:dyDescent="0.2">
      <c r="A942" s="20"/>
      <c r="B942" s="20"/>
      <c r="C942" s="20"/>
      <c r="D942" s="20"/>
      <c r="E942" s="20"/>
      <c r="F942" s="109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</row>
    <row r="943" spans="1:30" ht="12.75" customHeight="1" x14ac:dyDescent="0.2">
      <c r="A943" s="20"/>
      <c r="B943" s="20"/>
      <c r="C943" s="20"/>
      <c r="D943" s="20"/>
      <c r="E943" s="20"/>
      <c r="F943" s="109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</row>
    <row r="944" spans="1:30" ht="12.75" customHeight="1" x14ac:dyDescent="0.2">
      <c r="A944" s="20"/>
      <c r="B944" s="20"/>
      <c r="C944" s="20"/>
      <c r="D944" s="20"/>
      <c r="E944" s="20"/>
      <c r="F944" s="109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</row>
    <row r="945" spans="1:30" ht="12.75" customHeight="1" x14ac:dyDescent="0.2">
      <c r="A945" s="20"/>
      <c r="B945" s="20"/>
      <c r="C945" s="20"/>
      <c r="D945" s="20"/>
      <c r="E945" s="20"/>
      <c r="F945" s="109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</row>
    <row r="946" spans="1:30" ht="12.75" customHeight="1" x14ac:dyDescent="0.2">
      <c r="A946" s="20"/>
      <c r="B946" s="20"/>
      <c r="C946" s="20"/>
      <c r="D946" s="20"/>
      <c r="E946" s="20"/>
      <c r="F946" s="109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</row>
    <row r="947" spans="1:30" ht="12.75" customHeight="1" x14ac:dyDescent="0.2">
      <c r="A947" s="20"/>
      <c r="B947" s="20"/>
      <c r="C947" s="20"/>
      <c r="D947" s="20"/>
      <c r="E947" s="20"/>
      <c r="F947" s="109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</row>
    <row r="948" spans="1:30" ht="12.75" customHeight="1" x14ac:dyDescent="0.2">
      <c r="A948" s="20"/>
      <c r="B948" s="20"/>
      <c r="C948" s="20"/>
      <c r="D948" s="20"/>
      <c r="E948" s="20"/>
      <c r="F948" s="109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</row>
    <row r="949" spans="1:30" ht="12.75" customHeight="1" x14ac:dyDescent="0.2">
      <c r="A949" s="20"/>
      <c r="B949" s="20"/>
      <c r="C949" s="20"/>
      <c r="D949" s="20"/>
      <c r="E949" s="20"/>
      <c r="F949" s="109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</row>
    <row r="950" spans="1:30" ht="12.75" customHeight="1" x14ac:dyDescent="0.2">
      <c r="A950" s="20"/>
      <c r="B950" s="20"/>
      <c r="C950" s="20"/>
      <c r="D950" s="20"/>
      <c r="E950" s="20"/>
      <c r="F950" s="109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</row>
    <row r="951" spans="1:30" ht="12.75" customHeight="1" x14ac:dyDescent="0.2">
      <c r="A951" s="20"/>
      <c r="B951" s="20"/>
      <c r="C951" s="20"/>
      <c r="D951" s="20"/>
      <c r="E951" s="20"/>
      <c r="F951" s="109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</row>
    <row r="952" spans="1:30" ht="12.75" customHeight="1" x14ac:dyDescent="0.2">
      <c r="A952" s="20"/>
      <c r="B952" s="20"/>
      <c r="C952" s="20"/>
      <c r="D952" s="20"/>
      <c r="E952" s="20"/>
      <c r="F952" s="109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</row>
    <row r="953" spans="1:30" ht="12.75" customHeight="1" x14ac:dyDescent="0.2">
      <c r="A953" s="20"/>
      <c r="B953" s="20"/>
      <c r="C953" s="20"/>
      <c r="D953" s="20"/>
      <c r="E953" s="20"/>
      <c r="F953" s="109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</row>
    <row r="954" spans="1:30" ht="12.75" customHeight="1" x14ac:dyDescent="0.2">
      <c r="A954" s="20"/>
      <c r="B954" s="20"/>
      <c r="C954" s="20"/>
      <c r="D954" s="20"/>
      <c r="E954" s="20"/>
      <c r="F954" s="109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</row>
    <row r="955" spans="1:30" ht="12.75" customHeight="1" x14ac:dyDescent="0.2">
      <c r="A955" s="20"/>
      <c r="B955" s="20"/>
      <c r="C955" s="20"/>
      <c r="D955" s="20"/>
      <c r="E955" s="20"/>
      <c r="F955" s="109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</row>
    <row r="956" spans="1:30" ht="12.75" customHeight="1" x14ac:dyDescent="0.2">
      <c r="A956" s="20"/>
      <c r="B956" s="20"/>
      <c r="C956" s="20"/>
      <c r="D956" s="20"/>
      <c r="E956" s="20"/>
      <c r="F956" s="109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</row>
    <row r="957" spans="1:30" ht="12.75" customHeight="1" x14ac:dyDescent="0.2">
      <c r="A957" s="20"/>
      <c r="B957" s="20"/>
      <c r="C957" s="20"/>
      <c r="D957" s="20"/>
      <c r="E957" s="20"/>
      <c r="F957" s="109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</row>
    <row r="958" spans="1:30" ht="12.75" customHeight="1" x14ac:dyDescent="0.2">
      <c r="A958" s="20"/>
      <c r="B958" s="20"/>
      <c r="C958" s="20"/>
      <c r="D958" s="20"/>
      <c r="E958" s="20"/>
      <c r="F958" s="109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</row>
    <row r="959" spans="1:30" ht="12.75" customHeight="1" x14ac:dyDescent="0.2">
      <c r="A959" s="20"/>
      <c r="B959" s="20"/>
      <c r="C959" s="20"/>
      <c r="D959" s="20"/>
      <c r="E959" s="20"/>
      <c r="F959" s="109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</row>
    <row r="960" spans="1:30" ht="12.75" customHeight="1" x14ac:dyDescent="0.2">
      <c r="A960" s="20"/>
      <c r="B960" s="20"/>
      <c r="C960" s="20"/>
      <c r="D960" s="20"/>
      <c r="E960" s="20"/>
      <c r="F960" s="109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</row>
    <row r="961" spans="1:30" ht="12.75" customHeight="1" x14ac:dyDescent="0.2">
      <c r="A961" s="20"/>
      <c r="B961" s="20"/>
      <c r="C961" s="20"/>
      <c r="D961" s="20"/>
      <c r="E961" s="20"/>
      <c r="F961" s="109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</row>
    <row r="962" spans="1:30" ht="12.75" customHeight="1" x14ac:dyDescent="0.2">
      <c r="A962" s="20"/>
      <c r="B962" s="20"/>
      <c r="C962" s="20"/>
      <c r="D962" s="20"/>
      <c r="E962" s="20"/>
      <c r="F962" s="109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</row>
    <row r="963" spans="1:30" ht="12.75" customHeight="1" x14ac:dyDescent="0.2">
      <c r="A963" s="20"/>
      <c r="B963" s="20"/>
      <c r="C963" s="20"/>
      <c r="D963" s="20"/>
      <c r="E963" s="20"/>
      <c r="F963" s="109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</row>
    <row r="964" spans="1:30" ht="12.75" customHeight="1" x14ac:dyDescent="0.2">
      <c r="A964" s="20"/>
      <c r="B964" s="20"/>
      <c r="C964" s="20"/>
      <c r="D964" s="20"/>
      <c r="E964" s="20"/>
      <c r="F964" s="109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</row>
    <row r="965" spans="1:30" ht="12.75" customHeight="1" x14ac:dyDescent="0.2">
      <c r="A965" s="20"/>
      <c r="B965" s="20"/>
      <c r="C965" s="20"/>
      <c r="D965" s="20"/>
      <c r="E965" s="20"/>
      <c r="F965" s="109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</row>
    <row r="966" spans="1:30" ht="12.75" customHeight="1" x14ac:dyDescent="0.2">
      <c r="A966" s="20"/>
      <c r="B966" s="20"/>
      <c r="C966" s="20"/>
      <c r="D966" s="20"/>
      <c r="E966" s="20"/>
      <c r="F966" s="109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</row>
    <row r="967" spans="1:30" ht="12.75" customHeight="1" x14ac:dyDescent="0.2">
      <c r="A967" s="20"/>
      <c r="B967" s="20"/>
      <c r="C967" s="20"/>
      <c r="D967" s="20"/>
      <c r="E967" s="20"/>
      <c r="F967" s="109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</row>
    <row r="968" spans="1:30" ht="12.75" customHeight="1" x14ac:dyDescent="0.2">
      <c r="A968" s="20"/>
      <c r="B968" s="20"/>
      <c r="C968" s="20"/>
      <c r="D968" s="20"/>
      <c r="E968" s="20"/>
      <c r="F968" s="109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</row>
    <row r="969" spans="1:30" ht="12.75" customHeight="1" x14ac:dyDescent="0.2">
      <c r="A969" s="20"/>
      <c r="B969" s="20"/>
      <c r="C969" s="20"/>
      <c r="D969" s="20"/>
      <c r="E969" s="20"/>
      <c r="F969" s="109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</row>
    <row r="970" spans="1:30" ht="12.75" customHeight="1" x14ac:dyDescent="0.2">
      <c r="A970" s="20"/>
      <c r="B970" s="20"/>
      <c r="C970" s="20"/>
      <c r="D970" s="20"/>
      <c r="E970" s="20"/>
      <c r="F970" s="109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</row>
    <row r="971" spans="1:30" ht="12.75" customHeight="1" x14ac:dyDescent="0.2">
      <c r="A971" s="20"/>
      <c r="B971" s="20"/>
      <c r="C971" s="20"/>
      <c r="D971" s="20"/>
      <c r="E971" s="20"/>
      <c r="F971" s="109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</row>
    <row r="972" spans="1:30" ht="12.75" customHeight="1" x14ac:dyDescent="0.2">
      <c r="A972" s="20"/>
      <c r="B972" s="20"/>
      <c r="C972" s="20"/>
      <c r="D972" s="20"/>
      <c r="E972" s="20"/>
      <c r="F972" s="109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</row>
    <row r="973" spans="1:30" ht="12.75" customHeight="1" x14ac:dyDescent="0.2">
      <c r="A973" s="20"/>
      <c r="B973" s="20"/>
      <c r="C973" s="20"/>
      <c r="D973" s="20"/>
      <c r="E973" s="20"/>
      <c r="F973" s="109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</row>
    <row r="974" spans="1:30" ht="12.75" customHeight="1" x14ac:dyDescent="0.2">
      <c r="A974" s="20"/>
      <c r="B974" s="20"/>
      <c r="C974" s="20"/>
      <c r="D974" s="20"/>
      <c r="E974" s="20"/>
      <c r="F974" s="109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</row>
    <row r="975" spans="1:30" ht="12.75" customHeight="1" x14ac:dyDescent="0.2">
      <c r="A975" s="20"/>
      <c r="B975" s="20"/>
      <c r="C975" s="20"/>
      <c r="D975" s="20"/>
      <c r="E975" s="20"/>
      <c r="F975" s="109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</row>
    <row r="976" spans="1:30" ht="12.75" customHeight="1" x14ac:dyDescent="0.2">
      <c r="A976" s="20"/>
      <c r="B976" s="20"/>
      <c r="C976" s="20"/>
      <c r="D976" s="20"/>
      <c r="E976" s="20"/>
      <c r="F976" s="109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</row>
    <row r="977" spans="1:30" ht="12.75" customHeight="1" x14ac:dyDescent="0.2">
      <c r="A977" s="20"/>
      <c r="B977" s="20"/>
      <c r="C977" s="20"/>
      <c r="D977" s="20"/>
      <c r="E977" s="20"/>
      <c r="F977" s="109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</row>
    <row r="978" spans="1:30" ht="12.75" customHeight="1" x14ac:dyDescent="0.2">
      <c r="A978" s="20"/>
      <c r="B978" s="20"/>
      <c r="C978" s="20"/>
      <c r="D978" s="20"/>
      <c r="E978" s="20"/>
      <c r="F978" s="109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</row>
    <row r="979" spans="1:30" ht="12.75" customHeight="1" x14ac:dyDescent="0.2">
      <c r="A979" s="20"/>
      <c r="B979" s="20"/>
      <c r="C979" s="20"/>
      <c r="D979" s="20"/>
      <c r="E979" s="20"/>
      <c r="F979" s="109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</row>
    <row r="980" spans="1:30" ht="12.75" customHeight="1" x14ac:dyDescent="0.2">
      <c r="A980" s="20"/>
      <c r="B980" s="20"/>
      <c r="C980" s="20"/>
      <c r="D980" s="20"/>
      <c r="E980" s="20"/>
      <c r="F980" s="109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</row>
    <row r="981" spans="1:30" ht="12.75" customHeight="1" x14ac:dyDescent="0.2">
      <c r="A981" s="20"/>
      <c r="B981" s="20"/>
      <c r="C981" s="20"/>
      <c r="D981" s="20"/>
      <c r="E981" s="20"/>
      <c r="F981" s="109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</row>
    <row r="982" spans="1:30" ht="12.75" customHeight="1" x14ac:dyDescent="0.2">
      <c r="A982" s="20"/>
      <c r="B982" s="20"/>
      <c r="C982" s="20"/>
      <c r="D982" s="20"/>
      <c r="E982" s="20"/>
      <c r="F982" s="109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</row>
    <row r="983" spans="1:30" ht="12.75" customHeight="1" x14ac:dyDescent="0.2">
      <c r="A983" s="20"/>
      <c r="B983" s="20"/>
      <c r="C983" s="20"/>
      <c r="D983" s="20"/>
      <c r="E983" s="20"/>
      <c r="F983" s="109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</row>
    <row r="984" spans="1:30" ht="12.75" customHeight="1" x14ac:dyDescent="0.2">
      <c r="A984" s="20"/>
      <c r="B984" s="20"/>
      <c r="C984" s="20"/>
      <c r="D984" s="20"/>
      <c r="E984" s="20"/>
      <c r="F984" s="109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</row>
    <row r="985" spans="1:30" ht="12.75" customHeight="1" x14ac:dyDescent="0.2">
      <c r="A985" s="20"/>
      <c r="B985" s="20"/>
      <c r="C985" s="20"/>
      <c r="D985" s="20"/>
      <c r="E985" s="20"/>
      <c r="F985" s="109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</row>
    <row r="986" spans="1:30" ht="12.75" customHeight="1" x14ac:dyDescent="0.2">
      <c r="A986" s="20"/>
      <c r="B986" s="20"/>
      <c r="C986" s="20"/>
      <c r="D986" s="20"/>
      <c r="E986" s="20"/>
      <c r="F986" s="109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</row>
    <row r="987" spans="1:30" ht="12.75" customHeight="1" x14ac:dyDescent="0.2">
      <c r="A987" s="20"/>
      <c r="B987" s="20"/>
      <c r="C987" s="20"/>
      <c r="D987" s="20"/>
      <c r="E987" s="20"/>
      <c r="F987" s="109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</row>
    <row r="988" spans="1:30" ht="12.75" customHeight="1" x14ac:dyDescent="0.2">
      <c r="A988" s="20"/>
      <c r="B988" s="20"/>
      <c r="C988" s="20"/>
      <c r="D988" s="20"/>
      <c r="E988" s="20"/>
      <c r="F988" s="109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</row>
    <row r="989" spans="1:30" ht="12.75" customHeight="1" x14ac:dyDescent="0.2">
      <c r="A989" s="20"/>
      <c r="B989" s="20"/>
      <c r="C989" s="20"/>
      <c r="D989" s="20"/>
      <c r="E989" s="20"/>
      <c r="F989" s="109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</row>
    <row r="990" spans="1:30" ht="12.75" customHeight="1" x14ac:dyDescent="0.2">
      <c r="A990" s="20"/>
      <c r="B990" s="20"/>
      <c r="C990" s="20"/>
      <c r="D990" s="20"/>
      <c r="E990" s="20"/>
      <c r="F990" s="109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</row>
    <row r="991" spans="1:30" ht="12.75" customHeight="1" x14ac:dyDescent="0.2">
      <c r="A991" s="20"/>
      <c r="B991" s="20"/>
      <c r="C991" s="20"/>
      <c r="D991" s="20"/>
      <c r="E991" s="20"/>
      <c r="F991" s="109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</row>
    <row r="992" spans="1:30" ht="12.75" customHeight="1" x14ac:dyDescent="0.2">
      <c r="A992" s="20"/>
      <c r="B992" s="20"/>
      <c r="C992" s="20"/>
      <c r="D992" s="20"/>
      <c r="E992" s="20"/>
      <c r="F992" s="109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</row>
    <row r="993" spans="1:30" ht="12.75" customHeight="1" x14ac:dyDescent="0.2">
      <c r="A993" s="20"/>
      <c r="B993" s="20"/>
      <c r="C993" s="20"/>
      <c r="D993" s="20"/>
      <c r="E993" s="20"/>
      <c r="F993" s="109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</row>
    <row r="994" spans="1:30" ht="12.75" customHeight="1" x14ac:dyDescent="0.2">
      <c r="A994" s="20"/>
      <c r="B994" s="20"/>
      <c r="C994" s="20"/>
      <c r="D994" s="20"/>
      <c r="E994" s="20"/>
      <c r="F994" s="109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</row>
    <row r="995" spans="1:30" ht="12.75" customHeight="1" x14ac:dyDescent="0.2">
      <c r="A995" s="20"/>
      <c r="B995" s="20"/>
      <c r="C995" s="20"/>
      <c r="D995" s="20"/>
      <c r="E995" s="20"/>
      <c r="F995" s="109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</row>
    <row r="996" spans="1:30" ht="12.75" customHeight="1" x14ac:dyDescent="0.2">
      <c r="A996" s="20"/>
      <c r="B996" s="20"/>
      <c r="C996" s="20"/>
      <c r="D996" s="20"/>
      <c r="E996" s="20"/>
      <c r="F996" s="109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</row>
    <row r="997" spans="1:30" ht="12.75" customHeight="1" x14ac:dyDescent="0.2">
      <c r="A997" s="20"/>
      <c r="B997" s="20"/>
      <c r="C997" s="20"/>
      <c r="D997" s="20"/>
      <c r="E997" s="20"/>
      <c r="F997" s="109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</row>
    <row r="998" spans="1:30" ht="12.75" customHeight="1" x14ac:dyDescent="0.2">
      <c r="A998" s="20"/>
      <c r="B998" s="20"/>
      <c r="C998" s="20"/>
      <c r="D998" s="20"/>
      <c r="E998" s="20"/>
      <c r="F998" s="109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</row>
    <row r="999" spans="1:30" ht="12.75" customHeight="1" x14ac:dyDescent="0.2">
      <c r="A999" s="20"/>
      <c r="B999" s="20"/>
      <c r="C999" s="20"/>
      <c r="D999" s="20"/>
      <c r="E999" s="20"/>
      <c r="F999" s="109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</row>
    <row r="1000" spans="1:30" ht="12.75" customHeight="1" x14ac:dyDescent="0.2">
      <c r="A1000" s="20"/>
      <c r="B1000" s="20"/>
      <c r="C1000" s="20"/>
      <c r="D1000" s="20"/>
      <c r="E1000" s="20"/>
      <c r="F1000" s="109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</row>
  </sheetData>
  <mergeCells count="13">
    <mergeCell ref="A20:C20"/>
    <mergeCell ref="H8:I8"/>
    <mergeCell ref="J8:K8"/>
    <mergeCell ref="B1:K1"/>
    <mergeCell ref="A7:L7"/>
    <mergeCell ref="A8:A9"/>
    <mergeCell ref="B8:B9"/>
    <mergeCell ref="C8:C9"/>
    <mergeCell ref="D8:D9"/>
    <mergeCell ref="E8:E9"/>
    <mergeCell ref="L8:L9"/>
    <mergeCell ref="F8:F9"/>
    <mergeCell ref="G8:G9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000"/>
  <sheetViews>
    <sheetView workbookViewId="0">
      <selection sqref="A1:J1"/>
    </sheetView>
  </sheetViews>
  <sheetFormatPr baseColWidth="10" defaultColWidth="12.5703125" defaultRowHeight="15" customHeight="1" x14ac:dyDescent="0.2"/>
  <cols>
    <col min="1" max="1" width="33.28515625" customWidth="1"/>
    <col min="2" max="2" width="29.7109375" customWidth="1"/>
    <col min="3" max="3" width="11" customWidth="1"/>
    <col min="4" max="4" width="14.7109375" customWidth="1"/>
    <col min="5" max="5" width="14.42578125" customWidth="1"/>
    <col min="6" max="6" width="15.28515625" customWidth="1"/>
    <col min="7" max="7" width="7.28515625" customWidth="1"/>
    <col min="8" max="8" width="8" customWidth="1"/>
    <col min="9" max="10" width="10.42578125" customWidth="1"/>
    <col min="11" max="11" width="18" customWidth="1"/>
    <col min="12" max="20" width="5.7109375" customWidth="1"/>
    <col min="21" max="27" width="10" customWidth="1"/>
  </cols>
  <sheetData>
    <row r="1" spans="1:27" ht="12.75" customHeight="1" x14ac:dyDescent="0.2">
      <c r="A1" s="218" t="s">
        <v>90</v>
      </c>
      <c r="B1" s="176"/>
      <c r="C1" s="176"/>
      <c r="D1" s="176"/>
      <c r="E1" s="176"/>
      <c r="F1" s="176"/>
      <c r="G1" s="176"/>
      <c r="H1" s="176"/>
      <c r="I1" s="176"/>
      <c r="J1" s="219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</row>
    <row r="2" spans="1:27" ht="12.75" customHeight="1" x14ac:dyDescent="0.2">
      <c r="A2" s="64" t="s">
        <v>3</v>
      </c>
      <c r="B2" s="2">
        <f>+'RESUMEN GENERAL'!B4:F4</f>
        <v>0</v>
      </c>
      <c r="C2" s="2"/>
      <c r="D2" s="2"/>
      <c r="E2" s="2"/>
      <c r="F2" s="2"/>
      <c r="G2" s="2"/>
      <c r="H2" s="2"/>
      <c r="I2" s="2"/>
      <c r="J2" s="20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2.75" customHeight="1" x14ac:dyDescent="0.2">
      <c r="A3" s="6" t="s">
        <v>4</v>
      </c>
      <c r="B3" s="2">
        <f>+'RESUMEN GENERAL'!B5:F5</f>
        <v>0</v>
      </c>
      <c r="C3" s="2"/>
      <c r="D3" s="2"/>
      <c r="E3" s="2"/>
      <c r="F3" s="2"/>
      <c r="G3" s="2"/>
      <c r="H3" s="2"/>
      <c r="I3" s="2"/>
      <c r="J3" s="2"/>
      <c r="K3" s="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2.75" customHeight="1" x14ac:dyDescent="0.2">
      <c r="A4" s="1" t="s">
        <v>6</v>
      </c>
      <c r="B4" s="2">
        <f>+'RESUMEN GENERAL'!B7:F7</f>
        <v>0</v>
      </c>
      <c r="C4" s="2"/>
      <c r="D4" s="2"/>
      <c r="E4" s="2"/>
      <c r="F4" s="2"/>
      <c r="G4" s="2"/>
      <c r="H4" s="2"/>
      <c r="I4" s="2"/>
      <c r="J4" s="2"/>
      <c r="K4" s="6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2.75" customHeight="1" x14ac:dyDescent="0.2">
      <c r="A5" s="1"/>
      <c r="B5" s="1"/>
      <c r="C5" s="1"/>
      <c r="D5" s="1"/>
      <c r="E5" s="1"/>
      <c r="F5" s="110"/>
      <c r="G5" s="111"/>
      <c r="H5" s="111"/>
      <c r="I5" s="111"/>
      <c r="J5" s="111"/>
      <c r="K5" s="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2.75" customHeight="1" x14ac:dyDescent="0.2">
      <c r="A6" s="1" t="s">
        <v>101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2" customHeight="1" x14ac:dyDescent="0.2">
      <c r="A7" s="2" t="s">
        <v>102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2.75" customHeight="1" x14ac:dyDescent="0.2">
      <c r="A8" s="1"/>
      <c r="B8" s="1"/>
      <c r="C8" s="1"/>
      <c r="D8" s="1"/>
      <c r="E8" s="1"/>
      <c r="F8" s="11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2"/>
      <c r="T8" s="2"/>
      <c r="U8" s="2"/>
      <c r="V8" s="2"/>
      <c r="W8" s="2"/>
      <c r="X8" s="2"/>
      <c r="Y8" s="2"/>
      <c r="Z8" s="2"/>
      <c r="AA8" s="2"/>
    </row>
    <row r="9" spans="1:27" ht="35.25" customHeight="1" x14ac:dyDescent="0.2">
      <c r="A9" s="221" t="s">
        <v>103</v>
      </c>
      <c r="B9" s="221" t="s">
        <v>94</v>
      </c>
      <c r="C9" s="221" t="s">
        <v>95</v>
      </c>
      <c r="D9" s="221" t="s">
        <v>96</v>
      </c>
      <c r="E9" s="221" t="s">
        <v>36</v>
      </c>
      <c r="F9" s="224">
        <f>+'Equipos '!G8</f>
        <v>0</v>
      </c>
      <c r="G9" s="202" t="s">
        <v>17</v>
      </c>
      <c r="H9" s="204"/>
      <c r="I9" s="202" t="s">
        <v>73</v>
      </c>
      <c r="J9" s="204"/>
      <c r="K9" s="221" t="s">
        <v>21</v>
      </c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</row>
    <row r="10" spans="1:27" ht="12.75" customHeight="1" x14ac:dyDescent="0.2">
      <c r="A10" s="179"/>
      <c r="B10" s="179"/>
      <c r="C10" s="179"/>
      <c r="D10" s="179"/>
      <c r="E10" s="179"/>
      <c r="F10" s="179"/>
      <c r="G10" s="9" t="s">
        <v>22</v>
      </c>
      <c r="H10" s="9" t="s">
        <v>23</v>
      </c>
      <c r="I10" s="9" t="s">
        <v>22</v>
      </c>
      <c r="J10" s="9" t="s">
        <v>23</v>
      </c>
      <c r="K10" s="179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</row>
    <row r="11" spans="1:27" ht="12.75" customHeight="1" x14ac:dyDescent="0.2">
      <c r="A11" s="115"/>
      <c r="B11" s="116"/>
      <c r="C11" s="116"/>
      <c r="D11" s="117"/>
      <c r="E11" s="117">
        <f>+C11*D11</f>
        <v>0</v>
      </c>
      <c r="F11" s="118"/>
      <c r="G11" s="11"/>
      <c r="H11" s="11"/>
      <c r="I11" s="11"/>
      <c r="J11" s="11"/>
      <c r="K11" s="11">
        <f>SUM(F11:J11)</f>
        <v>0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</row>
    <row r="12" spans="1:27" ht="12.75" customHeight="1" x14ac:dyDescent="0.2">
      <c r="A12" s="115"/>
      <c r="B12" s="116"/>
      <c r="C12" s="116"/>
      <c r="D12" s="117"/>
      <c r="E12" s="117"/>
      <c r="F12" s="118"/>
      <c r="G12" s="11"/>
      <c r="H12" s="11"/>
      <c r="I12" s="11"/>
      <c r="J12" s="11"/>
      <c r="K12" s="11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</row>
    <row r="13" spans="1:27" ht="12.75" customHeight="1" x14ac:dyDescent="0.2">
      <c r="A13" s="119"/>
      <c r="B13" s="120"/>
      <c r="C13" s="120"/>
      <c r="D13" s="121"/>
      <c r="E13" s="117">
        <f t="shared" ref="E13:E19" si="0">+C13*D13</f>
        <v>0</v>
      </c>
      <c r="F13" s="118"/>
      <c r="G13" s="11"/>
      <c r="H13" s="11"/>
      <c r="I13" s="11"/>
      <c r="J13" s="11"/>
      <c r="K13" s="11">
        <f t="shared" ref="K13:K19" si="1">SUM(F13:J13)</f>
        <v>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</row>
    <row r="14" spans="1:27" ht="12.75" customHeight="1" x14ac:dyDescent="0.2">
      <c r="A14" s="119"/>
      <c r="B14" s="120"/>
      <c r="C14" s="120"/>
      <c r="D14" s="121"/>
      <c r="E14" s="117">
        <f t="shared" si="0"/>
        <v>0</v>
      </c>
      <c r="F14" s="118"/>
      <c r="G14" s="11"/>
      <c r="H14" s="11"/>
      <c r="I14" s="11"/>
      <c r="J14" s="11"/>
      <c r="K14" s="11">
        <f t="shared" si="1"/>
        <v>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</row>
    <row r="15" spans="1:27" ht="12.75" customHeight="1" x14ac:dyDescent="0.2">
      <c r="A15" s="119"/>
      <c r="B15" s="120"/>
      <c r="C15" s="120"/>
      <c r="D15" s="121"/>
      <c r="E15" s="117">
        <f t="shared" si="0"/>
        <v>0</v>
      </c>
      <c r="F15" s="118"/>
      <c r="G15" s="11"/>
      <c r="H15" s="11"/>
      <c r="I15" s="11"/>
      <c r="J15" s="11"/>
      <c r="K15" s="11">
        <f t="shared" si="1"/>
        <v>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</row>
    <row r="16" spans="1:27" ht="12.75" customHeight="1" x14ac:dyDescent="0.2">
      <c r="A16" s="119"/>
      <c r="B16" s="120"/>
      <c r="C16" s="120"/>
      <c r="D16" s="121"/>
      <c r="E16" s="117">
        <f t="shared" si="0"/>
        <v>0</v>
      </c>
      <c r="F16" s="118"/>
      <c r="G16" s="11"/>
      <c r="H16" s="11"/>
      <c r="I16" s="11"/>
      <c r="J16" s="11"/>
      <c r="K16" s="11">
        <f t="shared" si="1"/>
        <v>0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</row>
    <row r="17" spans="1:27" ht="12.75" customHeight="1" x14ac:dyDescent="0.2">
      <c r="A17" s="119"/>
      <c r="B17" s="120"/>
      <c r="C17" s="120"/>
      <c r="D17" s="121"/>
      <c r="E17" s="117">
        <f t="shared" si="0"/>
        <v>0</v>
      </c>
      <c r="F17" s="118"/>
      <c r="G17" s="11"/>
      <c r="H17" s="11"/>
      <c r="I17" s="11"/>
      <c r="J17" s="11"/>
      <c r="K17" s="11">
        <f t="shared" si="1"/>
        <v>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</row>
    <row r="18" spans="1:27" ht="12.75" customHeight="1" x14ac:dyDescent="0.2">
      <c r="A18" s="81"/>
      <c r="B18" s="120"/>
      <c r="C18" s="120"/>
      <c r="D18" s="121"/>
      <c r="E18" s="117">
        <f t="shared" si="0"/>
        <v>0</v>
      </c>
      <c r="F18" s="11"/>
      <c r="G18" s="11"/>
      <c r="H18" s="11"/>
      <c r="I18" s="11"/>
      <c r="J18" s="11"/>
      <c r="K18" s="11">
        <f t="shared" si="1"/>
        <v>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</row>
    <row r="19" spans="1:27" ht="12.75" customHeight="1" x14ac:dyDescent="0.2">
      <c r="A19" s="88"/>
      <c r="B19" s="94"/>
      <c r="C19" s="94"/>
      <c r="D19" s="11"/>
      <c r="E19" s="117">
        <f t="shared" si="0"/>
        <v>0</v>
      </c>
      <c r="F19" s="11"/>
      <c r="G19" s="11"/>
      <c r="H19" s="11"/>
      <c r="I19" s="11"/>
      <c r="J19" s="11"/>
      <c r="K19" s="11">
        <f t="shared" si="1"/>
        <v>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2.75" customHeight="1" x14ac:dyDescent="0.2">
      <c r="A20" s="225" t="s">
        <v>104</v>
      </c>
      <c r="B20" s="203"/>
      <c r="C20" s="203"/>
      <c r="D20" s="204"/>
      <c r="E20" s="122">
        <f t="shared" ref="E20:K20" si="2">SUM(E11:E19)</f>
        <v>0</v>
      </c>
      <c r="F20" s="122">
        <f t="shared" si="2"/>
        <v>0</v>
      </c>
      <c r="G20" s="122">
        <f t="shared" si="2"/>
        <v>0</v>
      </c>
      <c r="H20" s="122">
        <f t="shared" si="2"/>
        <v>0</v>
      </c>
      <c r="I20" s="122">
        <f t="shared" si="2"/>
        <v>0</v>
      </c>
      <c r="J20" s="122">
        <f t="shared" si="2"/>
        <v>0</v>
      </c>
      <c r="K20" s="122">
        <f t="shared" si="2"/>
        <v>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2.75" customHeight="1" x14ac:dyDescent="0.2">
      <c r="A21" s="2"/>
      <c r="B21" s="2"/>
      <c r="C21" s="2"/>
      <c r="D21" s="2"/>
      <c r="E21" s="2"/>
      <c r="F21" s="123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2.75" customHeight="1" x14ac:dyDescent="0.2">
      <c r="A22" s="2"/>
      <c r="B22" s="2"/>
      <c r="C22" s="2"/>
      <c r="D22" s="2"/>
      <c r="E22" s="2"/>
      <c r="F22" s="123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2.75" customHeight="1" x14ac:dyDescent="0.2">
      <c r="A23" s="20"/>
      <c r="B23" s="20"/>
      <c r="C23" s="20"/>
      <c r="D23" s="20"/>
      <c r="E23" s="20"/>
      <c r="F23" s="20"/>
      <c r="G23" s="20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2.75" customHeight="1" x14ac:dyDescent="0.2">
      <c r="A24" s="20"/>
      <c r="B24" s="20"/>
      <c r="C24" s="20"/>
      <c r="D24" s="20"/>
      <c r="E24" s="20"/>
      <c r="F24" s="20"/>
      <c r="G24" s="20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2.75" customHeight="1" x14ac:dyDescent="0.2">
      <c r="A25" s="2"/>
      <c r="B25" s="2"/>
      <c r="C25" s="2"/>
      <c r="D25" s="2"/>
      <c r="E25" s="2"/>
      <c r="F25" s="123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2.75" customHeight="1" x14ac:dyDescent="0.2">
      <c r="A26" s="2"/>
      <c r="B26" s="2"/>
      <c r="C26" s="2"/>
      <c r="D26" s="2"/>
      <c r="E26" s="2"/>
      <c r="F26" s="123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2.75" customHeight="1" x14ac:dyDescent="0.2">
      <c r="A27" s="2"/>
      <c r="B27" s="2"/>
      <c r="C27" s="2"/>
      <c r="D27" s="2"/>
      <c r="E27" s="2"/>
      <c r="F27" s="123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2.75" customHeight="1" x14ac:dyDescent="0.2">
      <c r="A28" s="2"/>
      <c r="B28" s="2"/>
      <c r="C28" s="2"/>
      <c r="D28" s="2"/>
      <c r="E28" s="2"/>
      <c r="F28" s="123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2.75" customHeight="1" x14ac:dyDescent="0.2">
      <c r="A29" s="2"/>
      <c r="B29" s="2"/>
      <c r="C29" s="2"/>
      <c r="D29" s="2"/>
      <c r="E29" s="2"/>
      <c r="F29" s="123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2.75" customHeight="1" x14ac:dyDescent="0.2">
      <c r="A30" s="2"/>
      <c r="B30" s="2"/>
      <c r="C30" s="2"/>
      <c r="D30" s="2"/>
      <c r="E30" s="2"/>
      <c r="F30" s="123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2.75" customHeight="1" x14ac:dyDescent="0.2">
      <c r="A31" s="2"/>
      <c r="B31" s="2"/>
      <c r="C31" s="2"/>
      <c r="D31" s="2"/>
      <c r="E31" s="2"/>
      <c r="F31" s="123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2.75" customHeight="1" x14ac:dyDescent="0.2">
      <c r="A32" s="2"/>
      <c r="B32" s="2"/>
      <c r="C32" s="2"/>
      <c r="D32" s="2"/>
      <c r="E32" s="2"/>
      <c r="F32" s="123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2.75" customHeight="1" x14ac:dyDescent="0.2">
      <c r="A33" s="2"/>
      <c r="B33" s="2"/>
      <c r="C33" s="2"/>
      <c r="D33" s="2"/>
      <c r="E33" s="2"/>
      <c r="F33" s="123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2.75" customHeight="1" x14ac:dyDescent="0.2">
      <c r="A34" s="2"/>
      <c r="B34" s="2"/>
      <c r="C34" s="2"/>
      <c r="D34" s="2"/>
      <c r="E34" s="2"/>
      <c r="F34" s="123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2.75" customHeight="1" x14ac:dyDescent="0.2">
      <c r="A35" s="2"/>
      <c r="B35" s="2"/>
      <c r="C35" s="2"/>
      <c r="D35" s="2"/>
      <c r="E35" s="2"/>
      <c r="F35" s="123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2.75" customHeight="1" x14ac:dyDescent="0.2">
      <c r="A36" s="2"/>
      <c r="B36" s="2"/>
      <c r="C36" s="2"/>
      <c r="D36" s="2"/>
      <c r="E36" s="2"/>
      <c r="F36" s="123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2.75" customHeight="1" x14ac:dyDescent="0.2">
      <c r="A37" s="2"/>
      <c r="B37" s="2"/>
      <c r="C37" s="2"/>
      <c r="D37" s="2"/>
      <c r="E37" s="2"/>
      <c r="F37" s="123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2.75" customHeight="1" x14ac:dyDescent="0.2">
      <c r="A38" s="2"/>
      <c r="B38" s="2"/>
      <c r="C38" s="2"/>
      <c r="D38" s="2"/>
      <c r="E38" s="2"/>
      <c r="F38" s="123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2.75" customHeight="1" x14ac:dyDescent="0.2">
      <c r="A39" s="2"/>
      <c r="B39" s="2"/>
      <c r="C39" s="2"/>
      <c r="D39" s="2"/>
      <c r="E39" s="2"/>
      <c r="F39" s="123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2.75" customHeight="1" x14ac:dyDescent="0.2">
      <c r="A40" s="2"/>
      <c r="B40" s="2"/>
      <c r="C40" s="2"/>
      <c r="D40" s="2"/>
      <c r="E40" s="2"/>
      <c r="F40" s="123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2.75" customHeight="1" x14ac:dyDescent="0.2">
      <c r="A41" s="2"/>
      <c r="B41" s="2"/>
      <c r="C41" s="2"/>
      <c r="D41" s="2"/>
      <c r="E41" s="2"/>
      <c r="F41" s="123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2.75" customHeight="1" x14ac:dyDescent="0.2">
      <c r="A42" s="2"/>
      <c r="B42" s="2"/>
      <c r="C42" s="2"/>
      <c r="D42" s="2"/>
      <c r="E42" s="2"/>
      <c r="F42" s="123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2.75" customHeight="1" x14ac:dyDescent="0.2">
      <c r="A43" s="2"/>
      <c r="B43" s="2"/>
      <c r="C43" s="2"/>
      <c r="D43" s="2"/>
      <c r="E43" s="2"/>
      <c r="F43" s="123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2.75" customHeight="1" x14ac:dyDescent="0.2">
      <c r="A44" s="2"/>
      <c r="B44" s="2"/>
      <c r="C44" s="2"/>
      <c r="D44" s="2"/>
      <c r="E44" s="2"/>
      <c r="F44" s="123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2.75" customHeight="1" x14ac:dyDescent="0.2">
      <c r="A45" s="2"/>
      <c r="B45" s="2"/>
      <c r="C45" s="2"/>
      <c r="D45" s="2"/>
      <c r="E45" s="2"/>
      <c r="F45" s="123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2.75" customHeight="1" x14ac:dyDescent="0.2">
      <c r="A46" s="2"/>
      <c r="B46" s="2"/>
      <c r="C46" s="2"/>
      <c r="D46" s="2"/>
      <c r="E46" s="2"/>
      <c r="F46" s="123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2.75" customHeight="1" x14ac:dyDescent="0.2">
      <c r="A47" s="2"/>
      <c r="B47" s="2"/>
      <c r="C47" s="2"/>
      <c r="D47" s="2"/>
      <c r="E47" s="2"/>
      <c r="F47" s="123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2.75" customHeight="1" x14ac:dyDescent="0.2">
      <c r="A48" s="2"/>
      <c r="B48" s="2"/>
      <c r="C48" s="2"/>
      <c r="D48" s="2"/>
      <c r="E48" s="2"/>
      <c r="F48" s="123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customHeight="1" x14ac:dyDescent="0.2">
      <c r="A49" s="2"/>
      <c r="B49" s="2"/>
      <c r="C49" s="2"/>
      <c r="D49" s="2"/>
      <c r="E49" s="2"/>
      <c r="F49" s="123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customHeight="1" x14ac:dyDescent="0.2">
      <c r="A50" s="2"/>
      <c r="B50" s="2"/>
      <c r="C50" s="2"/>
      <c r="D50" s="2"/>
      <c r="E50" s="2"/>
      <c r="F50" s="123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customHeight="1" x14ac:dyDescent="0.2">
      <c r="A51" s="2"/>
      <c r="B51" s="2"/>
      <c r="C51" s="2"/>
      <c r="D51" s="2"/>
      <c r="E51" s="2"/>
      <c r="F51" s="123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customHeight="1" x14ac:dyDescent="0.2">
      <c r="A52" s="2"/>
      <c r="B52" s="2"/>
      <c r="C52" s="2"/>
      <c r="D52" s="2"/>
      <c r="E52" s="2"/>
      <c r="F52" s="12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customHeight="1" x14ac:dyDescent="0.2">
      <c r="A53" s="2"/>
      <c r="B53" s="2"/>
      <c r="C53" s="2"/>
      <c r="D53" s="2"/>
      <c r="E53" s="2"/>
      <c r="F53" s="123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customHeight="1" x14ac:dyDescent="0.2">
      <c r="A54" s="2"/>
      <c r="B54" s="2"/>
      <c r="C54" s="2"/>
      <c r="D54" s="2"/>
      <c r="E54" s="2"/>
      <c r="F54" s="123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customHeight="1" x14ac:dyDescent="0.2">
      <c r="A55" s="2"/>
      <c r="B55" s="2"/>
      <c r="C55" s="2"/>
      <c r="D55" s="2"/>
      <c r="E55" s="2"/>
      <c r="F55" s="12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customHeight="1" x14ac:dyDescent="0.2">
      <c r="A56" s="2"/>
      <c r="B56" s="2"/>
      <c r="C56" s="2"/>
      <c r="D56" s="2"/>
      <c r="E56" s="2"/>
      <c r="F56" s="12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customHeight="1" x14ac:dyDescent="0.2">
      <c r="A57" s="2"/>
      <c r="B57" s="2"/>
      <c r="C57" s="2"/>
      <c r="D57" s="2"/>
      <c r="E57" s="2"/>
      <c r="F57" s="12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customHeight="1" x14ac:dyDescent="0.2">
      <c r="A58" s="2"/>
      <c r="B58" s="2"/>
      <c r="C58" s="2"/>
      <c r="D58" s="2"/>
      <c r="E58" s="2"/>
      <c r="F58" s="123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customHeight="1" x14ac:dyDescent="0.2">
      <c r="A59" s="2"/>
      <c r="B59" s="2"/>
      <c r="C59" s="2"/>
      <c r="D59" s="2"/>
      <c r="E59" s="2"/>
      <c r="F59" s="12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customHeight="1" x14ac:dyDescent="0.2">
      <c r="A60" s="2"/>
      <c r="B60" s="2"/>
      <c r="C60" s="2"/>
      <c r="D60" s="2"/>
      <c r="E60" s="2"/>
      <c r="F60" s="123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customHeight="1" x14ac:dyDescent="0.2">
      <c r="A61" s="2"/>
      <c r="B61" s="2"/>
      <c r="C61" s="2"/>
      <c r="D61" s="2"/>
      <c r="E61" s="2"/>
      <c r="F61" s="123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customHeight="1" x14ac:dyDescent="0.2">
      <c r="A62" s="2"/>
      <c r="B62" s="2"/>
      <c r="C62" s="2"/>
      <c r="D62" s="2"/>
      <c r="E62" s="2"/>
      <c r="F62" s="123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customHeight="1" x14ac:dyDescent="0.2">
      <c r="A63" s="2"/>
      <c r="B63" s="2"/>
      <c r="C63" s="2"/>
      <c r="D63" s="2"/>
      <c r="E63" s="2"/>
      <c r="F63" s="123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customHeight="1" x14ac:dyDescent="0.2">
      <c r="A64" s="2"/>
      <c r="B64" s="2"/>
      <c r="C64" s="2"/>
      <c r="D64" s="2"/>
      <c r="E64" s="2"/>
      <c r="F64" s="123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customHeight="1" x14ac:dyDescent="0.2">
      <c r="A65" s="2"/>
      <c r="B65" s="2"/>
      <c r="C65" s="2"/>
      <c r="D65" s="2"/>
      <c r="E65" s="2"/>
      <c r="F65" s="123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customHeight="1" x14ac:dyDescent="0.2">
      <c r="A66" s="2"/>
      <c r="B66" s="2"/>
      <c r="C66" s="2"/>
      <c r="D66" s="2"/>
      <c r="E66" s="2"/>
      <c r="F66" s="123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customHeight="1" x14ac:dyDescent="0.2">
      <c r="A67" s="2"/>
      <c r="B67" s="2"/>
      <c r="C67" s="2"/>
      <c r="D67" s="2"/>
      <c r="E67" s="2"/>
      <c r="F67" s="123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customHeight="1" x14ac:dyDescent="0.2">
      <c r="A68" s="2"/>
      <c r="B68" s="2"/>
      <c r="C68" s="2"/>
      <c r="D68" s="2"/>
      <c r="E68" s="2"/>
      <c r="F68" s="123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customHeight="1" x14ac:dyDescent="0.2">
      <c r="A69" s="2"/>
      <c r="B69" s="2"/>
      <c r="C69" s="2"/>
      <c r="D69" s="2"/>
      <c r="E69" s="2"/>
      <c r="F69" s="123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customHeight="1" x14ac:dyDescent="0.2">
      <c r="A70" s="2"/>
      <c r="B70" s="2"/>
      <c r="C70" s="2"/>
      <c r="D70" s="2"/>
      <c r="E70" s="2"/>
      <c r="F70" s="123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customHeight="1" x14ac:dyDescent="0.2">
      <c r="A71" s="2"/>
      <c r="B71" s="2"/>
      <c r="C71" s="2"/>
      <c r="D71" s="2"/>
      <c r="E71" s="2"/>
      <c r="F71" s="123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customHeight="1" x14ac:dyDescent="0.2">
      <c r="A72" s="2"/>
      <c r="B72" s="2"/>
      <c r="C72" s="2"/>
      <c r="D72" s="2"/>
      <c r="E72" s="2"/>
      <c r="F72" s="123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customHeight="1" x14ac:dyDescent="0.2">
      <c r="A73" s="2"/>
      <c r="B73" s="2"/>
      <c r="C73" s="2"/>
      <c r="D73" s="2"/>
      <c r="E73" s="2"/>
      <c r="F73" s="123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customHeight="1" x14ac:dyDescent="0.2">
      <c r="A74" s="2"/>
      <c r="B74" s="2"/>
      <c r="C74" s="2"/>
      <c r="D74" s="2"/>
      <c r="E74" s="2"/>
      <c r="F74" s="123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customHeight="1" x14ac:dyDescent="0.2">
      <c r="A75" s="2"/>
      <c r="B75" s="2"/>
      <c r="C75" s="2"/>
      <c r="D75" s="2"/>
      <c r="E75" s="2"/>
      <c r="F75" s="123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customHeight="1" x14ac:dyDescent="0.2">
      <c r="A76" s="2"/>
      <c r="B76" s="2"/>
      <c r="C76" s="2"/>
      <c r="D76" s="2"/>
      <c r="E76" s="2"/>
      <c r="F76" s="123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customHeight="1" x14ac:dyDescent="0.2">
      <c r="A77" s="2"/>
      <c r="B77" s="2"/>
      <c r="C77" s="2"/>
      <c r="D77" s="2"/>
      <c r="E77" s="2"/>
      <c r="F77" s="123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customHeight="1" x14ac:dyDescent="0.2">
      <c r="A78" s="2"/>
      <c r="B78" s="2"/>
      <c r="C78" s="2"/>
      <c r="D78" s="2"/>
      <c r="E78" s="2"/>
      <c r="F78" s="123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customHeight="1" x14ac:dyDescent="0.2">
      <c r="A79" s="2"/>
      <c r="B79" s="2"/>
      <c r="C79" s="2"/>
      <c r="D79" s="2"/>
      <c r="E79" s="2"/>
      <c r="F79" s="123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customHeight="1" x14ac:dyDescent="0.2">
      <c r="A80" s="2"/>
      <c r="B80" s="2"/>
      <c r="C80" s="2"/>
      <c r="D80" s="2"/>
      <c r="E80" s="2"/>
      <c r="F80" s="123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customHeight="1" x14ac:dyDescent="0.2">
      <c r="A81" s="2"/>
      <c r="B81" s="2"/>
      <c r="C81" s="2"/>
      <c r="D81" s="2"/>
      <c r="E81" s="2"/>
      <c r="F81" s="123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customHeight="1" x14ac:dyDescent="0.2">
      <c r="A82" s="2"/>
      <c r="B82" s="2"/>
      <c r="C82" s="2"/>
      <c r="D82" s="2"/>
      <c r="E82" s="2"/>
      <c r="F82" s="123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customHeight="1" x14ac:dyDescent="0.2">
      <c r="A83" s="2"/>
      <c r="B83" s="2"/>
      <c r="C83" s="2"/>
      <c r="D83" s="2"/>
      <c r="E83" s="2"/>
      <c r="F83" s="123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customHeight="1" x14ac:dyDescent="0.2">
      <c r="A84" s="2"/>
      <c r="B84" s="2"/>
      <c r="C84" s="2"/>
      <c r="D84" s="2"/>
      <c r="E84" s="2"/>
      <c r="F84" s="123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customHeight="1" x14ac:dyDescent="0.2">
      <c r="A85" s="2"/>
      <c r="B85" s="2"/>
      <c r="C85" s="2"/>
      <c r="D85" s="2"/>
      <c r="E85" s="2"/>
      <c r="F85" s="123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customHeight="1" x14ac:dyDescent="0.2">
      <c r="A86" s="2"/>
      <c r="B86" s="2"/>
      <c r="C86" s="2"/>
      <c r="D86" s="2"/>
      <c r="E86" s="2"/>
      <c r="F86" s="123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customHeight="1" x14ac:dyDescent="0.2">
      <c r="A87" s="2"/>
      <c r="B87" s="2"/>
      <c r="C87" s="2"/>
      <c r="D87" s="2"/>
      <c r="E87" s="2"/>
      <c r="F87" s="123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customHeight="1" x14ac:dyDescent="0.2">
      <c r="A88" s="2"/>
      <c r="B88" s="2"/>
      <c r="C88" s="2"/>
      <c r="D88" s="2"/>
      <c r="E88" s="2"/>
      <c r="F88" s="123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customHeight="1" x14ac:dyDescent="0.2">
      <c r="A89" s="2"/>
      <c r="B89" s="2"/>
      <c r="C89" s="2"/>
      <c r="D89" s="2"/>
      <c r="E89" s="2"/>
      <c r="F89" s="123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customHeight="1" x14ac:dyDescent="0.2">
      <c r="A90" s="2"/>
      <c r="B90" s="2"/>
      <c r="C90" s="2"/>
      <c r="D90" s="2"/>
      <c r="E90" s="2"/>
      <c r="F90" s="123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customHeight="1" x14ac:dyDescent="0.2">
      <c r="A91" s="2"/>
      <c r="B91" s="2"/>
      <c r="C91" s="2"/>
      <c r="D91" s="2"/>
      <c r="E91" s="2"/>
      <c r="F91" s="123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customHeight="1" x14ac:dyDescent="0.2">
      <c r="A92" s="2"/>
      <c r="B92" s="2"/>
      <c r="C92" s="2"/>
      <c r="D92" s="2"/>
      <c r="E92" s="2"/>
      <c r="F92" s="123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customHeight="1" x14ac:dyDescent="0.2">
      <c r="A93" s="2"/>
      <c r="B93" s="2"/>
      <c r="C93" s="2"/>
      <c r="D93" s="2"/>
      <c r="E93" s="2"/>
      <c r="F93" s="123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customHeight="1" x14ac:dyDescent="0.2">
      <c r="A94" s="2"/>
      <c r="B94" s="2"/>
      <c r="C94" s="2"/>
      <c r="D94" s="2"/>
      <c r="E94" s="2"/>
      <c r="F94" s="123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customHeight="1" x14ac:dyDescent="0.2">
      <c r="A95" s="2"/>
      <c r="B95" s="2"/>
      <c r="C95" s="2"/>
      <c r="D95" s="2"/>
      <c r="E95" s="2"/>
      <c r="F95" s="123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customHeight="1" x14ac:dyDescent="0.2">
      <c r="A96" s="2"/>
      <c r="B96" s="2"/>
      <c r="C96" s="2"/>
      <c r="D96" s="2"/>
      <c r="E96" s="2"/>
      <c r="F96" s="123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customHeight="1" x14ac:dyDescent="0.2">
      <c r="A97" s="2"/>
      <c r="B97" s="2"/>
      <c r="C97" s="2"/>
      <c r="D97" s="2"/>
      <c r="E97" s="2"/>
      <c r="F97" s="123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customHeight="1" x14ac:dyDescent="0.2">
      <c r="A98" s="2"/>
      <c r="B98" s="2"/>
      <c r="C98" s="2"/>
      <c r="D98" s="2"/>
      <c r="E98" s="2"/>
      <c r="F98" s="123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customHeight="1" x14ac:dyDescent="0.2">
      <c r="A99" s="2"/>
      <c r="B99" s="2"/>
      <c r="C99" s="2"/>
      <c r="D99" s="2"/>
      <c r="E99" s="2"/>
      <c r="F99" s="123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customHeight="1" x14ac:dyDescent="0.2">
      <c r="A100" s="2"/>
      <c r="B100" s="2"/>
      <c r="C100" s="2"/>
      <c r="D100" s="2"/>
      <c r="E100" s="2"/>
      <c r="F100" s="123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customHeight="1" x14ac:dyDescent="0.2">
      <c r="A101" s="2"/>
      <c r="B101" s="2"/>
      <c r="C101" s="2"/>
      <c r="D101" s="2"/>
      <c r="E101" s="2"/>
      <c r="F101" s="123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customHeight="1" x14ac:dyDescent="0.2">
      <c r="A102" s="2"/>
      <c r="B102" s="2"/>
      <c r="C102" s="2"/>
      <c r="D102" s="2"/>
      <c r="E102" s="2"/>
      <c r="F102" s="123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customHeight="1" x14ac:dyDescent="0.2">
      <c r="A103" s="2"/>
      <c r="B103" s="2"/>
      <c r="C103" s="2"/>
      <c r="D103" s="2"/>
      <c r="E103" s="2"/>
      <c r="F103" s="123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customHeight="1" x14ac:dyDescent="0.2">
      <c r="A104" s="2"/>
      <c r="B104" s="2"/>
      <c r="C104" s="2"/>
      <c r="D104" s="2"/>
      <c r="E104" s="2"/>
      <c r="F104" s="123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customHeight="1" x14ac:dyDescent="0.2">
      <c r="A105" s="2"/>
      <c r="B105" s="2"/>
      <c r="C105" s="2"/>
      <c r="D105" s="2"/>
      <c r="E105" s="2"/>
      <c r="F105" s="123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customHeight="1" x14ac:dyDescent="0.2">
      <c r="A106" s="2"/>
      <c r="B106" s="2"/>
      <c r="C106" s="2"/>
      <c r="D106" s="2"/>
      <c r="E106" s="2"/>
      <c r="F106" s="123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customHeight="1" x14ac:dyDescent="0.2">
      <c r="A107" s="2"/>
      <c r="B107" s="2"/>
      <c r="C107" s="2"/>
      <c r="D107" s="2"/>
      <c r="E107" s="2"/>
      <c r="F107" s="123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customHeight="1" x14ac:dyDescent="0.2">
      <c r="A108" s="2"/>
      <c r="B108" s="2"/>
      <c r="C108" s="2"/>
      <c r="D108" s="2"/>
      <c r="E108" s="2"/>
      <c r="F108" s="123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customHeight="1" x14ac:dyDescent="0.2">
      <c r="A109" s="2"/>
      <c r="B109" s="2"/>
      <c r="C109" s="2"/>
      <c r="D109" s="2"/>
      <c r="E109" s="2"/>
      <c r="F109" s="123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customHeight="1" x14ac:dyDescent="0.2">
      <c r="A110" s="2"/>
      <c r="B110" s="2"/>
      <c r="C110" s="2"/>
      <c r="D110" s="2"/>
      <c r="E110" s="2"/>
      <c r="F110" s="123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customHeight="1" x14ac:dyDescent="0.2">
      <c r="A111" s="2"/>
      <c r="B111" s="2"/>
      <c r="C111" s="2"/>
      <c r="D111" s="2"/>
      <c r="E111" s="2"/>
      <c r="F111" s="123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customHeight="1" x14ac:dyDescent="0.2">
      <c r="A112" s="2"/>
      <c r="B112" s="2"/>
      <c r="C112" s="2"/>
      <c r="D112" s="2"/>
      <c r="E112" s="2"/>
      <c r="F112" s="123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customHeight="1" x14ac:dyDescent="0.2">
      <c r="A113" s="2"/>
      <c r="B113" s="2"/>
      <c r="C113" s="2"/>
      <c r="D113" s="2"/>
      <c r="E113" s="2"/>
      <c r="F113" s="123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customHeight="1" x14ac:dyDescent="0.2">
      <c r="A114" s="2"/>
      <c r="B114" s="2"/>
      <c r="C114" s="2"/>
      <c r="D114" s="2"/>
      <c r="E114" s="2"/>
      <c r="F114" s="123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customHeight="1" x14ac:dyDescent="0.2">
      <c r="A115" s="2"/>
      <c r="B115" s="2"/>
      <c r="C115" s="2"/>
      <c r="D115" s="2"/>
      <c r="E115" s="2"/>
      <c r="F115" s="123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customHeight="1" x14ac:dyDescent="0.2">
      <c r="A116" s="2"/>
      <c r="B116" s="2"/>
      <c r="C116" s="2"/>
      <c r="D116" s="2"/>
      <c r="E116" s="2"/>
      <c r="F116" s="123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customHeight="1" x14ac:dyDescent="0.2">
      <c r="A117" s="2"/>
      <c r="B117" s="2"/>
      <c r="C117" s="2"/>
      <c r="D117" s="2"/>
      <c r="E117" s="2"/>
      <c r="F117" s="123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customHeight="1" x14ac:dyDescent="0.2">
      <c r="A118" s="2"/>
      <c r="B118" s="2"/>
      <c r="C118" s="2"/>
      <c r="D118" s="2"/>
      <c r="E118" s="2"/>
      <c r="F118" s="123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customHeight="1" x14ac:dyDescent="0.2">
      <c r="A119" s="2"/>
      <c r="B119" s="2"/>
      <c r="C119" s="2"/>
      <c r="D119" s="2"/>
      <c r="E119" s="2"/>
      <c r="F119" s="123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customHeight="1" x14ac:dyDescent="0.2">
      <c r="A120" s="2"/>
      <c r="B120" s="2"/>
      <c r="C120" s="2"/>
      <c r="D120" s="2"/>
      <c r="E120" s="2"/>
      <c r="F120" s="123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customHeight="1" x14ac:dyDescent="0.2">
      <c r="A121" s="2"/>
      <c r="B121" s="2"/>
      <c r="C121" s="2"/>
      <c r="D121" s="2"/>
      <c r="E121" s="2"/>
      <c r="F121" s="123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customHeight="1" x14ac:dyDescent="0.2">
      <c r="A122" s="2"/>
      <c r="B122" s="2"/>
      <c r="C122" s="2"/>
      <c r="D122" s="2"/>
      <c r="E122" s="2"/>
      <c r="F122" s="123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customHeight="1" x14ac:dyDescent="0.2">
      <c r="A123" s="2"/>
      <c r="B123" s="2"/>
      <c r="C123" s="2"/>
      <c r="D123" s="2"/>
      <c r="E123" s="2"/>
      <c r="F123" s="123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customHeight="1" x14ac:dyDescent="0.2">
      <c r="A124" s="2"/>
      <c r="B124" s="2"/>
      <c r="C124" s="2"/>
      <c r="D124" s="2"/>
      <c r="E124" s="2"/>
      <c r="F124" s="123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customHeight="1" x14ac:dyDescent="0.2">
      <c r="A125" s="2"/>
      <c r="B125" s="2"/>
      <c r="C125" s="2"/>
      <c r="D125" s="2"/>
      <c r="E125" s="2"/>
      <c r="F125" s="123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customHeight="1" x14ac:dyDescent="0.2">
      <c r="A126" s="2"/>
      <c r="B126" s="2"/>
      <c r="C126" s="2"/>
      <c r="D126" s="2"/>
      <c r="E126" s="2"/>
      <c r="F126" s="123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customHeight="1" x14ac:dyDescent="0.2">
      <c r="A127" s="2"/>
      <c r="B127" s="2"/>
      <c r="C127" s="2"/>
      <c r="D127" s="2"/>
      <c r="E127" s="2"/>
      <c r="F127" s="123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customHeight="1" x14ac:dyDescent="0.2">
      <c r="A128" s="2"/>
      <c r="B128" s="2"/>
      <c r="C128" s="2"/>
      <c r="D128" s="2"/>
      <c r="E128" s="2"/>
      <c r="F128" s="123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customHeight="1" x14ac:dyDescent="0.2">
      <c r="A129" s="2"/>
      <c r="B129" s="2"/>
      <c r="C129" s="2"/>
      <c r="D129" s="2"/>
      <c r="E129" s="2"/>
      <c r="F129" s="123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customHeight="1" x14ac:dyDescent="0.2">
      <c r="A130" s="2"/>
      <c r="B130" s="2"/>
      <c r="C130" s="2"/>
      <c r="D130" s="2"/>
      <c r="E130" s="2"/>
      <c r="F130" s="123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customHeight="1" x14ac:dyDescent="0.2">
      <c r="A131" s="2"/>
      <c r="B131" s="2"/>
      <c r="C131" s="2"/>
      <c r="D131" s="2"/>
      <c r="E131" s="2"/>
      <c r="F131" s="123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customHeight="1" x14ac:dyDescent="0.2">
      <c r="A132" s="2"/>
      <c r="B132" s="2"/>
      <c r="C132" s="2"/>
      <c r="D132" s="2"/>
      <c r="E132" s="2"/>
      <c r="F132" s="123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customHeight="1" x14ac:dyDescent="0.2">
      <c r="A133" s="2"/>
      <c r="B133" s="2"/>
      <c r="C133" s="2"/>
      <c r="D133" s="2"/>
      <c r="E133" s="2"/>
      <c r="F133" s="123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customHeight="1" x14ac:dyDescent="0.2">
      <c r="A134" s="2"/>
      <c r="B134" s="2"/>
      <c r="C134" s="2"/>
      <c r="D134" s="2"/>
      <c r="E134" s="2"/>
      <c r="F134" s="123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customHeight="1" x14ac:dyDescent="0.2">
      <c r="A135" s="2"/>
      <c r="B135" s="2"/>
      <c r="C135" s="2"/>
      <c r="D135" s="2"/>
      <c r="E135" s="2"/>
      <c r="F135" s="123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customHeight="1" x14ac:dyDescent="0.2">
      <c r="A136" s="2"/>
      <c r="B136" s="2"/>
      <c r="C136" s="2"/>
      <c r="D136" s="2"/>
      <c r="E136" s="2"/>
      <c r="F136" s="123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customHeight="1" x14ac:dyDescent="0.2">
      <c r="A137" s="2"/>
      <c r="B137" s="2"/>
      <c r="C137" s="2"/>
      <c r="D137" s="2"/>
      <c r="E137" s="2"/>
      <c r="F137" s="123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customHeight="1" x14ac:dyDescent="0.2">
      <c r="A138" s="2"/>
      <c r="B138" s="2"/>
      <c r="C138" s="2"/>
      <c r="D138" s="2"/>
      <c r="E138" s="2"/>
      <c r="F138" s="123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customHeight="1" x14ac:dyDescent="0.2">
      <c r="A139" s="2"/>
      <c r="B139" s="2"/>
      <c r="C139" s="2"/>
      <c r="D139" s="2"/>
      <c r="E139" s="2"/>
      <c r="F139" s="123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customHeight="1" x14ac:dyDescent="0.2">
      <c r="A140" s="2"/>
      <c r="B140" s="2"/>
      <c r="C140" s="2"/>
      <c r="D140" s="2"/>
      <c r="E140" s="2"/>
      <c r="F140" s="123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customHeight="1" x14ac:dyDescent="0.2">
      <c r="A141" s="2"/>
      <c r="B141" s="2"/>
      <c r="C141" s="2"/>
      <c r="D141" s="2"/>
      <c r="E141" s="2"/>
      <c r="F141" s="123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customHeight="1" x14ac:dyDescent="0.2">
      <c r="A142" s="2"/>
      <c r="B142" s="2"/>
      <c r="C142" s="2"/>
      <c r="D142" s="2"/>
      <c r="E142" s="2"/>
      <c r="F142" s="123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customHeight="1" x14ac:dyDescent="0.2">
      <c r="A143" s="2"/>
      <c r="B143" s="2"/>
      <c r="C143" s="2"/>
      <c r="D143" s="2"/>
      <c r="E143" s="2"/>
      <c r="F143" s="123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customHeight="1" x14ac:dyDescent="0.2">
      <c r="A144" s="2"/>
      <c r="B144" s="2"/>
      <c r="C144" s="2"/>
      <c r="D144" s="2"/>
      <c r="E144" s="2"/>
      <c r="F144" s="123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customHeight="1" x14ac:dyDescent="0.2">
      <c r="A145" s="2"/>
      <c r="B145" s="2"/>
      <c r="C145" s="2"/>
      <c r="D145" s="2"/>
      <c r="E145" s="2"/>
      <c r="F145" s="123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customHeight="1" x14ac:dyDescent="0.2">
      <c r="A146" s="2"/>
      <c r="B146" s="2"/>
      <c r="C146" s="2"/>
      <c r="D146" s="2"/>
      <c r="E146" s="2"/>
      <c r="F146" s="123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customHeight="1" x14ac:dyDescent="0.2">
      <c r="A147" s="2"/>
      <c r="B147" s="2"/>
      <c r="C147" s="2"/>
      <c r="D147" s="2"/>
      <c r="E147" s="2"/>
      <c r="F147" s="123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customHeight="1" x14ac:dyDescent="0.2">
      <c r="A148" s="2"/>
      <c r="B148" s="2"/>
      <c r="C148" s="2"/>
      <c r="D148" s="2"/>
      <c r="E148" s="2"/>
      <c r="F148" s="123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customHeight="1" x14ac:dyDescent="0.2">
      <c r="A149" s="2"/>
      <c r="B149" s="2"/>
      <c r="C149" s="2"/>
      <c r="D149" s="2"/>
      <c r="E149" s="2"/>
      <c r="F149" s="123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customHeight="1" x14ac:dyDescent="0.2">
      <c r="A150" s="2"/>
      <c r="B150" s="2"/>
      <c r="C150" s="2"/>
      <c r="D150" s="2"/>
      <c r="E150" s="2"/>
      <c r="F150" s="123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customHeight="1" x14ac:dyDescent="0.2">
      <c r="A151" s="2"/>
      <c r="B151" s="2"/>
      <c r="C151" s="2"/>
      <c r="D151" s="2"/>
      <c r="E151" s="2"/>
      <c r="F151" s="123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customHeight="1" x14ac:dyDescent="0.2">
      <c r="A152" s="2"/>
      <c r="B152" s="2"/>
      <c r="C152" s="2"/>
      <c r="D152" s="2"/>
      <c r="E152" s="2"/>
      <c r="F152" s="123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customHeight="1" x14ac:dyDescent="0.2">
      <c r="A153" s="2"/>
      <c r="B153" s="2"/>
      <c r="C153" s="2"/>
      <c r="D153" s="2"/>
      <c r="E153" s="2"/>
      <c r="F153" s="123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customHeight="1" x14ac:dyDescent="0.2">
      <c r="A154" s="2"/>
      <c r="B154" s="2"/>
      <c r="C154" s="2"/>
      <c r="D154" s="2"/>
      <c r="E154" s="2"/>
      <c r="F154" s="123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customHeight="1" x14ac:dyDescent="0.2">
      <c r="A155" s="2"/>
      <c r="B155" s="2"/>
      <c r="C155" s="2"/>
      <c r="D155" s="2"/>
      <c r="E155" s="2"/>
      <c r="F155" s="123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customHeight="1" x14ac:dyDescent="0.2">
      <c r="A156" s="2"/>
      <c r="B156" s="2"/>
      <c r="C156" s="2"/>
      <c r="D156" s="2"/>
      <c r="E156" s="2"/>
      <c r="F156" s="123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customHeight="1" x14ac:dyDescent="0.2">
      <c r="A157" s="2"/>
      <c r="B157" s="2"/>
      <c r="C157" s="2"/>
      <c r="D157" s="2"/>
      <c r="E157" s="2"/>
      <c r="F157" s="123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customHeight="1" x14ac:dyDescent="0.2">
      <c r="A158" s="2"/>
      <c r="B158" s="2"/>
      <c r="C158" s="2"/>
      <c r="D158" s="2"/>
      <c r="E158" s="2"/>
      <c r="F158" s="123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customHeight="1" x14ac:dyDescent="0.2">
      <c r="A159" s="2"/>
      <c r="B159" s="2"/>
      <c r="C159" s="2"/>
      <c r="D159" s="2"/>
      <c r="E159" s="2"/>
      <c r="F159" s="123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customHeight="1" x14ac:dyDescent="0.2">
      <c r="A160" s="2"/>
      <c r="B160" s="2"/>
      <c r="C160" s="2"/>
      <c r="D160" s="2"/>
      <c r="E160" s="2"/>
      <c r="F160" s="123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customHeight="1" x14ac:dyDescent="0.2">
      <c r="A161" s="2"/>
      <c r="B161" s="2"/>
      <c r="C161" s="2"/>
      <c r="D161" s="2"/>
      <c r="E161" s="2"/>
      <c r="F161" s="123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customHeight="1" x14ac:dyDescent="0.2">
      <c r="A162" s="2"/>
      <c r="B162" s="2"/>
      <c r="C162" s="2"/>
      <c r="D162" s="2"/>
      <c r="E162" s="2"/>
      <c r="F162" s="123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customHeight="1" x14ac:dyDescent="0.2">
      <c r="A163" s="2"/>
      <c r="B163" s="2"/>
      <c r="C163" s="2"/>
      <c r="D163" s="2"/>
      <c r="E163" s="2"/>
      <c r="F163" s="123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customHeight="1" x14ac:dyDescent="0.2">
      <c r="A164" s="2"/>
      <c r="B164" s="2"/>
      <c r="C164" s="2"/>
      <c r="D164" s="2"/>
      <c r="E164" s="2"/>
      <c r="F164" s="123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customHeight="1" x14ac:dyDescent="0.2">
      <c r="A165" s="2"/>
      <c r="B165" s="2"/>
      <c r="C165" s="2"/>
      <c r="D165" s="2"/>
      <c r="E165" s="2"/>
      <c r="F165" s="123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customHeight="1" x14ac:dyDescent="0.2">
      <c r="A166" s="2"/>
      <c r="B166" s="2"/>
      <c r="C166" s="2"/>
      <c r="D166" s="2"/>
      <c r="E166" s="2"/>
      <c r="F166" s="123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customHeight="1" x14ac:dyDescent="0.2">
      <c r="A167" s="2"/>
      <c r="B167" s="2"/>
      <c r="C167" s="2"/>
      <c r="D167" s="2"/>
      <c r="E167" s="2"/>
      <c r="F167" s="123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customHeight="1" x14ac:dyDescent="0.2">
      <c r="A168" s="2"/>
      <c r="B168" s="2"/>
      <c r="C168" s="2"/>
      <c r="D168" s="2"/>
      <c r="E168" s="2"/>
      <c r="F168" s="123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customHeight="1" x14ac:dyDescent="0.2">
      <c r="A169" s="2"/>
      <c r="B169" s="2"/>
      <c r="C169" s="2"/>
      <c r="D169" s="2"/>
      <c r="E169" s="2"/>
      <c r="F169" s="123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customHeight="1" x14ac:dyDescent="0.2">
      <c r="A170" s="2"/>
      <c r="B170" s="2"/>
      <c r="C170" s="2"/>
      <c r="D170" s="2"/>
      <c r="E170" s="2"/>
      <c r="F170" s="123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customHeight="1" x14ac:dyDescent="0.2">
      <c r="A171" s="2"/>
      <c r="B171" s="2"/>
      <c r="C171" s="2"/>
      <c r="D171" s="2"/>
      <c r="E171" s="2"/>
      <c r="F171" s="123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customHeight="1" x14ac:dyDescent="0.2">
      <c r="A172" s="2"/>
      <c r="B172" s="2"/>
      <c r="C172" s="2"/>
      <c r="D172" s="2"/>
      <c r="E172" s="2"/>
      <c r="F172" s="123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customHeight="1" x14ac:dyDescent="0.2">
      <c r="A173" s="2"/>
      <c r="B173" s="2"/>
      <c r="C173" s="2"/>
      <c r="D173" s="2"/>
      <c r="E173" s="2"/>
      <c r="F173" s="123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customHeight="1" x14ac:dyDescent="0.2">
      <c r="A174" s="2"/>
      <c r="B174" s="2"/>
      <c r="C174" s="2"/>
      <c r="D174" s="2"/>
      <c r="E174" s="2"/>
      <c r="F174" s="123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customHeight="1" x14ac:dyDescent="0.2">
      <c r="A175" s="2"/>
      <c r="B175" s="2"/>
      <c r="C175" s="2"/>
      <c r="D175" s="2"/>
      <c r="E175" s="2"/>
      <c r="F175" s="123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customHeight="1" x14ac:dyDescent="0.2">
      <c r="A176" s="2"/>
      <c r="B176" s="2"/>
      <c r="C176" s="2"/>
      <c r="D176" s="2"/>
      <c r="E176" s="2"/>
      <c r="F176" s="123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customHeight="1" x14ac:dyDescent="0.2">
      <c r="A177" s="2"/>
      <c r="B177" s="2"/>
      <c r="C177" s="2"/>
      <c r="D177" s="2"/>
      <c r="E177" s="2"/>
      <c r="F177" s="123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customHeight="1" x14ac:dyDescent="0.2">
      <c r="A178" s="2"/>
      <c r="B178" s="2"/>
      <c r="C178" s="2"/>
      <c r="D178" s="2"/>
      <c r="E178" s="2"/>
      <c r="F178" s="123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customHeight="1" x14ac:dyDescent="0.2">
      <c r="A179" s="2"/>
      <c r="B179" s="2"/>
      <c r="C179" s="2"/>
      <c r="D179" s="2"/>
      <c r="E179" s="2"/>
      <c r="F179" s="123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customHeight="1" x14ac:dyDescent="0.2">
      <c r="A180" s="2"/>
      <c r="B180" s="2"/>
      <c r="C180" s="2"/>
      <c r="D180" s="2"/>
      <c r="E180" s="2"/>
      <c r="F180" s="123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customHeight="1" x14ac:dyDescent="0.2">
      <c r="A181" s="2"/>
      <c r="B181" s="2"/>
      <c r="C181" s="2"/>
      <c r="D181" s="2"/>
      <c r="E181" s="2"/>
      <c r="F181" s="123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customHeight="1" x14ac:dyDescent="0.2">
      <c r="A182" s="2"/>
      <c r="B182" s="2"/>
      <c r="C182" s="2"/>
      <c r="D182" s="2"/>
      <c r="E182" s="2"/>
      <c r="F182" s="123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customHeight="1" x14ac:dyDescent="0.2">
      <c r="A183" s="2"/>
      <c r="B183" s="2"/>
      <c r="C183" s="2"/>
      <c r="D183" s="2"/>
      <c r="E183" s="2"/>
      <c r="F183" s="123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customHeight="1" x14ac:dyDescent="0.2">
      <c r="A184" s="2"/>
      <c r="B184" s="2"/>
      <c r="C184" s="2"/>
      <c r="D184" s="2"/>
      <c r="E184" s="2"/>
      <c r="F184" s="123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customHeight="1" x14ac:dyDescent="0.2">
      <c r="A185" s="2"/>
      <c r="B185" s="2"/>
      <c r="C185" s="2"/>
      <c r="D185" s="2"/>
      <c r="E185" s="2"/>
      <c r="F185" s="123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customHeight="1" x14ac:dyDescent="0.2">
      <c r="A186" s="2"/>
      <c r="B186" s="2"/>
      <c r="C186" s="2"/>
      <c r="D186" s="2"/>
      <c r="E186" s="2"/>
      <c r="F186" s="123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customHeight="1" x14ac:dyDescent="0.2">
      <c r="A187" s="2"/>
      <c r="B187" s="2"/>
      <c r="C187" s="2"/>
      <c r="D187" s="2"/>
      <c r="E187" s="2"/>
      <c r="F187" s="123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customHeight="1" x14ac:dyDescent="0.2">
      <c r="A188" s="2"/>
      <c r="B188" s="2"/>
      <c r="C188" s="2"/>
      <c r="D188" s="2"/>
      <c r="E188" s="2"/>
      <c r="F188" s="123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customHeight="1" x14ac:dyDescent="0.2">
      <c r="A189" s="2"/>
      <c r="B189" s="2"/>
      <c r="C189" s="2"/>
      <c r="D189" s="2"/>
      <c r="E189" s="2"/>
      <c r="F189" s="123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customHeight="1" x14ac:dyDescent="0.2">
      <c r="A190" s="2"/>
      <c r="B190" s="2"/>
      <c r="C190" s="2"/>
      <c r="D190" s="2"/>
      <c r="E190" s="2"/>
      <c r="F190" s="123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customHeight="1" x14ac:dyDescent="0.2">
      <c r="A191" s="2"/>
      <c r="B191" s="2"/>
      <c r="C191" s="2"/>
      <c r="D191" s="2"/>
      <c r="E191" s="2"/>
      <c r="F191" s="123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customHeight="1" x14ac:dyDescent="0.2">
      <c r="A192" s="2"/>
      <c r="B192" s="2"/>
      <c r="C192" s="2"/>
      <c r="D192" s="2"/>
      <c r="E192" s="2"/>
      <c r="F192" s="123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customHeight="1" x14ac:dyDescent="0.2">
      <c r="A193" s="2"/>
      <c r="B193" s="2"/>
      <c r="C193" s="2"/>
      <c r="D193" s="2"/>
      <c r="E193" s="2"/>
      <c r="F193" s="123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customHeight="1" x14ac:dyDescent="0.2">
      <c r="A194" s="2"/>
      <c r="B194" s="2"/>
      <c r="C194" s="2"/>
      <c r="D194" s="2"/>
      <c r="E194" s="2"/>
      <c r="F194" s="123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customHeight="1" x14ac:dyDescent="0.2">
      <c r="A195" s="2"/>
      <c r="B195" s="2"/>
      <c r="C195" s="2"/>
      <c r="D195" s="2"/>
      <c r="E195" s="2"/>
      <c r="F195" s="123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customHeight="1" x14ac:dyDescent="0.2">
      <c r="A196" s="2"/>
      <c r="B196" s="2"/>
      <c r="C196" s="2"/>
      <c r="D196" s="2"/>
      <c r="E196" s="2"/>
      <c r="F196" s="123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customHeight="1" x14ac:dyDescent="0.2">
      <c r="A197" s="2"/>
      <c r="B197" s="2"/>
      <c r="C197" s="2"/>
      <c r="D197" s="2"/>
      <c r="E197" s="2"/>
      <c r="F197" s="123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customHeight="1" x14ac:dyDescent="0.2">
      <c r="A198" s="2"/>
      <c r="B198" s="2"/>
      <c r="C198" s="2"/>
      <c r="D198" s="2"/>
      <c r="E198" s="2"/>
      <c r="F198" s="123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customHeight="1" x14ac:dyDescent="0.2">
      <c r="A199" s="2"/>
      <c r="B199" s="2"/>
      <c r="C199" s="2"/>
      <c r="D199" s="2"/>
      <c r="E199" s="2"/>
      <c r="F199" s="123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customHeight="1" x14ac:dyDescent="0.2">
      <c r="A200" s="2"/>
      <c r="B200" s="2"/>
      <c r="C200" s="2"/>
      <c r="D200" s="2"/>
      <c r="E200" s="2"/>
      <c r="F200" s="123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customHeight="1" x14ac:dyDescent="0.2">
      <c r="A201" s="2"/>
      <c r="B201" s="2"/>
      <c r="C201" s="2"/>
      <c r="D201" s="2"/>
      <c r="E201" s="2"/>
      <c r="F201" s="123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customHeight="1" x14ac:dyDescent="0.2">
      <c r="A202" s="2"/>
      <c r="B202" s="2"/>
      <c r="C202" s="2"/>
      <c r="D202" s="2"/>
      <c r="E202" s="2"/>
      <c r="F202" s="123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customHeight="1" x14ac:dyDescent="0.2">
      <c r="A203" s="2"/>
      <c r="B203" s="2"/>
      <c r="C203" s="2"/>
      <c r="D203" s="2"/>
      <c r="E203" s="2"/>
      <c r="F203" s="123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customHeight="1" x14ac:dyDescent="0.2">
      <c r="A204" s="2"/>
      <c r="B204" s="2"/>
      <c r="C204" s="2"/>
      <c r="D204" s="2"/>
      <c r="E204" s="2"/>
      <c r="F204" s="123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customHeight="1" x14ac:dyDescent="0.2">
      <c r="A205" s="2"/>
      <c r="B205" s="2"/>
      <c r="C205" s="2"/>
      <c r="D205" s="2"/>
      <c r="E205" s="2"/>
      <c r="F205" s="123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customHeight="1" x14ac:dyDescent="0.2">
      <c r="A206" s="2"/>
      <c r="B206" s="2"/>
      <c r="C206" s="2"/>
      <c r="D206" s="2"/>
      <c r="E206" s="2"/>
      <c r="F206" s="123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customHeight="1" x14ac:dyDescent="0.2">
      <c r="A207" s="2"/>
      <c r="B207" s="2"/>
      <c r="C207" s="2"/>
      <c r="D207" s="2"/>
      <c r="E207" s="2"/>
      <c r="F207" s="123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customHeight="1" x14ac:dyDescent="0.2">
      <c r="A208" s="2"/>
      <c r="B208" s="2"/>
      <c r="C208" s="2"/>
      <c r="D208" s="2"/>
      <c r="E208" s="2"/>
      <c r="F208" s="123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customHeight="1" x14ac:dyDescent="0.2">
      <c r="A209" s="2"/>
      <c r="B209" s="2"/>
      <c r="C209" s="2"/>
      <c r="D209" s="2"/>
      <c r="E209" s="2"/>
      <c r="F209" s="123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customHeight="1" x14ac:dyDescent="0.2">
      <c r="A210" s="2"/>
      <c r="B210" s="2"/>
      <c r="C210" s="2"/>
      <c r="D210" s="2"/>
      <c r="E210" s="2"/>
      <c r="F210" s="123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customHeight="1" x14ac:dyDescent="0.2">
      <c r="A211" s="2"/>
      <c r="B211" s="2"/>
      <c r="C211" s="2"/>
      <c r="D211" s="2"/>
      <c r="E211" s="2"/>
      <c r="F211" s="123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customHeight="1" x14ac:dyDescent="0.2">
      <c r="A212" s="2"/>
      <c r="B212" s="2"/>
      <c r="C212" s="2"/>
      <c r="D212" s="2"/>
      <c r="E212" s="2"/>
      <c r="F212" s="123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customHeight="1" x14ac:dyDescent="0.2">
      <c r="A213" s="2"/>
      <c r="B213" s="2"/>
      <c r="C213" s="2"/>
      <c r="D213" s="2"/>
      <c r="E213" s="2"/>
      <c r="F213" s="123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customHeight="1" x14ac:dyDescent="0.2">
      <c r="A214" s="2"/>
      <c r="B214" s="2"/>
      <c r="C214" s="2"/>
      <c r="D214" s="2"/>
      <c r="E214" s="2"/>
      <c r="F214" s="123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customHeight="1" x14ac:dyDescent="0.2">
      <c r="A215" s="2"/>
      <c r="B215" s="2"/>
      <c r="C215" s="2"/>
      <c r="D215" s="2"/>
      <c r="E215" s="2"/>
      <c r="F215" s="123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customHeight="1" x14ac:dyDescent="0.2">
      <c r="A216" s="2"/>
      <c r="B216" s="2"/>
      <c r="C216" s="2"/>
      <c r="D216" s="2"/>
      <c r="E216" s="2"/>
      <c r="F216" s="123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customHeight="1" x14ac:dyDescent="0.2">
      <c r="A217" s="2"/>
      <c r="B217" s="2"/>
      <c r="C217" s="2"/>
      <c r="D217" s="2"/>
      <c r="E217" s="2"/>
      <c r="F217" s="123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customHeight="1" x14ac:dyDescent="0.2">
      <c r="A218" s="2"/>
      <c r="B218" s="2"/>
      <c r="C218" s="2"/>
      <c r="D218" s="2"/>
      <c r="E218" s="2"/>
      <c r="F218" s="123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customHeight="1" x14ac:dyDescent="0.2">
      <c r="A219" s="2"/>
      <c r="B219" s="2"/>
      <c r="C219" s="2"/>
      <c r="D219" s="2"/>
      <c r="E219" s="2"/>
      <c r="F219" s="123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customHeight="1" x14ac:dyDescent="0.2">
      <c r="A220" s="2"/>
      <c r="B220" s="2"/>
      <c r="C220" s="2"/>
      <c r="D220" s="2"/>
      <c r="E220" s="2"/>
      <c r="F220" s="123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customHeight="1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</row>
    <row r="222" spans="1:27" ht="12.75" customHeight="1" x14ac:dyDescent="0.2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</row>
    <row r="223" spans="1:27" ht="12.75" customHeight="1" x14ac:dyDescent="0.2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</row>
    <row r="224" spans="1:27" ht="12.75" customHeight="1" x14ac:dyDescent="0.2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</row>
    <row r="225" spans="1:27" ht="12.75" customHeigh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</row>
    <row r="226" spans="1:27" ht="12.75" customHeigh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</row>
    <row r="227" spans="1:27" ht="12.75" customHeigh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</row>
    <row r="228" spans="1:27" ht="12.75" customHeigh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</row>
    <row r="229" spans="1:27" ht="12.75" customHeigh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</row>
    <row r="230" spans="1:27" ht="12.75" customHeigh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</row>
    <row r="231" spans="1:27" ht="12.75" customHeigh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</row>
    <row r="232" spans="1:27" ht="12.75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</row>
    <row r="233" spans="1:27" ht="12.75" customHeigh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</row>
    <row r="234" spans="1:27" ht="12.75" customHeigh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</row>
    <row r="235" spans="1:27" ht="12.75" customHeigh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</row>
    <row r="236" spans="1:27" ht="12.75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</row>
    <row r="237" spans="1:27" ht="12.75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</row>
    <row r="238" spans="1:27" ht="12.75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</row>
    <row r="239" spans="1:27" ht="12.75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</row>
    <row r="240" spans="1:27" ht="12.75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</row>
    <row r="241" spans="1:27" ht="12.75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</row>
    <row r="242" spans="1:27" ht="12.75" customHeight="1" x14ac:dyDescent="0.2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</row>
    <row r="243" spans="1:27" ht="12.75" customHeight="1" x14ac:dyDescent="0.2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</row>
    <row r="244" spans="1:27" ht="12.75" customHeight="1" x14ac:dyDescent="0.2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</row>
    <row r="245" spans="1:27" ht="12.75" customHeight="1" x14ac:dyDescent="0.2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</row>
    <row r="246" spans="1:27" ht="12.75" customHeight="1" x14ac:dyDescent="0.2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</row>
    <row r="247" spans="1:27" ht="12.75" customHeight="1" x14ac:dyDescent="0.2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</row>
    <row r="248" spans="1:27" ht="12.75" customHeight="1" x14ac:dyDescent="0.2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</row>
    <row r="249" spans="1:27" ht="12.75" customHeight="1" x14ac:dyDescent="0.2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</row>
    <row r="250" spans="1:27" ht="12.75" customHeight="1" x14ac:dyDescent="0.2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</row>
    <row r="251" spans="1:27" ht="12.75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</row>
    <row r="252" spans="1:27" ht="12.75" customHeight="1" x14ac:dyDescent="0.2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</row>
    <row r="253" spans="1:27" ht="12.75" customHeight="1" x14ac:dyDescent="0.2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</row>
    <row r="254" spans="1:27" ht="12.75" customHeight="1" x14ac:dyDescent="0.2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</row>
    <row r="255" spans="1:27" ht="12.75" customHeight="1" x14ac:dyDescent="0.2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</row>
    <row r="256" spans="1:27" ht="12.75" customHeight="1" x14ac:dyDescent="0.2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</row>
    <row r="257" spans="1:27" ht="12.75" customHeight="1" x14ac:dyDescent="0.2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</row>
    <row r="258" spans="1:27" ht="12.75" customHeight="1" x14ac:dyDescent="0.2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</row>
    <row r="259" spans="1:27" ht="12.75" customHeight="1" x14ac:dyDescent="0.2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</row>
    <row r="260" spans="1:27" ht="12.75" customHeight="1" x14ac:dyDescent="0.2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</row>
    <row r="261" spans="1:27" ht="12.75" customHeight="1" x14ac:dyDescent="0.2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</row>
    <row r="262" spans="1:27" ht="12.75" customHeight="1" x14ac:dyDescent="0.2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</row>
    <row r="263" spans="1:27" ht="12.75" customHeight="1" x14ac:dyDescent="0.2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</row>
    <row r="264" spans="1:27" ht="12.75" customHeight="1" x14ac:dyDescent="0.2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</row>
    <row r="265" spans="1:27" ht="12.75" customHeight="1" x14ac:dyDescent="0.2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</row>
    <row r="266" spans="1:27" ht="12.75" customHeight="1" x14ac:dyDescent="0.2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</row>
    <row r="267" spans="1:27" ht="12.75" customHeight="1" x14ac:dyDescent="0.2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</row>
    <row r="268" spans="1:27" ht="12.75" customHeight="1" x14ac:dyDescent="0.2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</row>
    <row r="269" spans="1:27" ht="12.75" customHeight="1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</row>
    <row r="270" spans="1:27" ht="12.75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</row>
    <row r="271" spans="1:27" ht="12.75" customHeight="1" x14ac:dyDescent="0.2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</row>
    <row r="272" spans="1:27" ht="12.75" customHeight="1" x14ac:dyDescent="0.2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</row>
    <row r="273" spans="1:27" ht="12.75" customHeight="1" x14ac:dyDescent="0.2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</row>
    <row r="274" spans="1:27" ht="12.75" customHeight="1" x14ac:dyDescent="0.2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</row>
    <row r="275" spans="1:27" ht="12.75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</row>
    <row r="276" spans="1:27" ht="12.75" customHeight="1" x14ac:dyDescent="0.2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</row>
    <row r="277" spans="1:27" ht="12.75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</row>
    <row r="278" spans="1:27" ht="12.75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</row>
    <row r="279" spans="1:27" ht="12.75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</row>
    <row r="280" spans="1:27" ht="12.75" customHeight="1" x14ac:dyDescent="0.2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</row>
    <row r="281" spans="1:27" ht="12.75" customHeight="1" x14ac:dyDescent="0.2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</row>
    <row r="282" spans="1:27" ht="12.75" customHeight="1" x14ac:dyDescent="0.2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</row>
    <row r="283" spans="1:27" ht="12.75" customHeight="1" x14ac:dyDescent="0.2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</row>
    <row r="284" spans="1:27" ht="12.75" customHeight="1" x14ac:dyDescent="0.2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</row>
    <row r="285" spans="1:27" ht="12.75" customHeight="1" x14ac:dyDescent="0.2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</row>
    <row r="286" spans="1:27" ht="12.75" customHeight="1" x14ac:dyDescent="0.2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</row>
    <row r="287" spans="1:27" ht="12.75" customHeight="1" x14ac:dyDescent="0.2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</row>
    <row r="288" spans="1:27" ht="12.75" customHeight="1" x14ac:dyDescent="0.2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</row>
    <row r="289" spans="1:27" ht="12.75" customHeight="1" x14ac:dyDescent="0.2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</row>
    <row r="290" spans="1:27" ht="12.75" customHeight="1" x14ac:dyDescent="0.2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</row>
    <row r="291" spans="1:27" ht="12.75" customHeight="1" x14ac:dyDescent="0.2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</row>
    <row r="292" spans="1:27" ht="12.75" customHeight="1" x14ac:dyDescent="0.2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</row>
    <row r="293" spans="1:27" ht="12.75" customHeight="1" x14ac:dyDescent="0.2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</row>
    <row r="294" spans="1:27" ht="12.75" customHeight="1" x14ac:dyDescent="0.2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</row>
    <row r="295" spans="1:27" ht="12.75" customHeight="1" x14ac:dyDescent="0.2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</row>
    <row r="296" spans="1:27" ht="12.75" customHeight="1" x14ac:dyDescent="0.2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</row>
    <row r="297" spans="1:27" ht="12.75" customHeight="1" x14ac:dyDescent="0.2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</row>
    <row r="298" spans="1:27" ht="12.75" customHeight="1" x14ac:dyDescent="0.2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</row>
    <row r="299" spans="1:27" ht="12.75" customHeight="1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</row>
    <row r="300" spans="1:27" ht="12.75" customHeight="1" x14ac:dyDescent="0.2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</row>
    <row r="301" spans="1:27" ht="12.75" customHeight="1" x14ac:dyDescent="0.2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</row>
    <row r="302" spans="1:27" ht="12.75" customHeight="1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</row>
    <row r="303" spans="1:27" ht="12.75" customHeight="1" x14ac:dyDescent="0.2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</row>
    <row r="304" spans="1:27" ht="12.75" customHeight="1" x14ac:dyDescent="0.2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</row>
    <row r="305" spans="1:27" ht="12.75" customHeight="1" x14ac:dyDescent="0.2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</row>
    <row r="306" spans="1:27" ht="12.75" customHeight="1" x14ac:dyDescent="0.2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</row>
    <row r="307" spans="1:27" ht="12.75" customHeight="1" x14ac:dyDescent="0.2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</row>
    <row r="308" spans="1:27" ht="12.75" customHeight="1" x14ac:dyDescent="0.2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</row>
    <row r="309" spans="1:27" ht="12.75" customHeight="1" x14ac:dyDescent="0.2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</row>
    <row r="310" spans="1:27" ht="12.75" customHeight="1" x14ac:dyDescent="0.2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</row>
    <row r="311" spans="1:27" ht="12.75" customHeight="1" x14ac:dyDescent="0.2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</row>
    <row r="312" spans="1:27" ht="12.75" customHeight="1" x14ac:dyDescent="0.2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</row>
    <row r="313" spans="1:27" ht="12.75" customHeight="1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</row>
    <row r="314" spans="1:27" ht="12.75" customHeight="1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</row>
    <row r="315" spans="1:27" ht="12.75" customHeight="1" x14ac:dyDescent="0.2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</row>
    <row r="316" spans="1:27" ht="12.75" customHeight="1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</row>
    <row r="317" spans="1:27" ht="12.75" customHeight="1" x14ac:dyDescent="0.2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</row>
    <row r="318" spans="1:27" ht="12.75" customHeight="1" x14ac:dyDescent="0.2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</row>
    <row r="319" spans="1:27" ht="12.75" customHeight="1" x14ac:dyDescent="0.2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</row>
    <row r="320" spans="1:27" ht="12.75" customHeight="1" x14ac:dyDescent="0.2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</row>
    <row r="321" spans="1:27" ht="12.75" customHeight="1" x14ac:dyDescent="0.2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</row>
    <row r="322" spans="1:27" ht="12.75" customHeight="1" x14ac:dyDescent="0.2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</row>
    <row r="323" spans="1:27" ht="12.75" customHeight="1" x14ac:dyDescent="0.2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</row>
    <row r="324" spans="1:27" ht="12.75" customHeight="1" x14ac:dyDescent="0.2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</row>
    <row r="325" spans="1:27" ht="12.75" customHeight="1" x14ac:dyDescent="0.2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</row>
    <row r="326" spans="1:27" ht="12.75" customHeight="1" x14ac:dyDescent="0.2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</row>
    <row r="327" spans="1:27" ht="12.75" customHeight="1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</row>
    <row r="328" spans="1:27" ht="12.75" customHeight="1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</row>
    <row r="329" spans="1:27" ht="12.75" customHeight="1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</row>
    <row r="330" spans="1:27" ht="12.75" customHeight="1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</row>
    <row r="331" spans="1:27" ht="12.75" customHeight="1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</row>
    <row r="332" spans="1:27" ht="12.75" customHeight="1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</row>
    <row r="333" spans="1:27" ht="12.75" customHeight="1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</row>
    <row r="334" spans="1:27" ht="12.75" customHeight="1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</row>
    <row r="335" spans="1:27" ht="12.75" customHeight="1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</row>
    <row r="336" spans="1:27" ht="12.75" customHeight="1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</row>
    <row r="337" spans="1:27" ht="12.75" customHeight="1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</row>
    <row r="338" spans="1:27" ht="12.75" customHeight="1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</row>
    <row r="339" spans="1:27" ht="12.75" customHeight="1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</row>
    <row r="340" spans="1:27" ht="12.75" customHeight="1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</row>
    <row r="341" spans="1:27" ht="12.75" customHeight="1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</row>
    <row r="342" spans="1:27" ht="12.75" customHeight="1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</row>
    <row r="343" spans="1:27" ht="12.75" customHeight="1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</row>
    <row r="344" spans="1:27" ht="12.75" customHeight="1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</row>
    <row r="345" spans="1:27" ht="12.75" customHeight="1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</row>
    <row r="346" spans="1:27" ht="12.75" customHeight="1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</row>
    <row r="347" spans="1:27" ht="12.75" customHeight="1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</row>
    <row r="348" spans="1:27" ht="12.75" customHeight="1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</row>
    <row r="349" spans="1:27" ht="12.75" customHeight="1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</row>
    <row r="350" spans="1:27" ht="12.75" customHeight="1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</row>
    <row r="351" spans="1:27" ht="12.75" customHeight="1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</row>
    <row r="352" spans="1:27" ht="12.75" customHeight="1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</row>
    <row r="353" spans="1:27" ht="12.75" customHeight="1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</row>
    <row r="354" spans="1:27" ht="12.75" customHeight="1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</row>
    <row r="355" spans="1:27" ht="12.75" customHeight="1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</row>
    <row r="356" spans="1:27" ht="12.75" customHeight="1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</row>
    <row r="357" spans="1:27" ht="12.75" customHeight="1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</row>
    <row r="358" spans="1:27" ht="12.75" customHeight="1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</row>
    <row r="359" spans="1:27" ht="12.75" customHeight="1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</row>
    <row r="360" spans="1:27" ht="12.75" customHeight="1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</row>
    <row r="361" spans="1:27" ht="12.75" customHeight="1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</row>
    <row r="362" spans="1:27" ht="12.75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</row>
    <row r="363" spans="1:27" ht="12.75" customHeight="1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</row>
    <row r="364" spans="1:27" ht="12.75" customHeight="1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</row>
    <row r="365" spans="1:27" ht="12.75" customHeight="1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</row>
    <row r="366" spans="1:27" ht="12.75" customHeight="1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</row>
    <row r="367" spans="1:27" ht="12.75" customHeight="1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</row>
    <row r="368" spans="1:27" ht="12.75" customHeight="1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</row>
    <row r="369" spans="1:27" ht="12.75" customHeight="1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</row>
    <row r="370" spans="1:27" ht="12.75" customHeight="1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</row>
    <row r="371" spans="1:27" ht="12.75" customHeight="1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</row>
    <row r="372" spans="1:27" ht="12.75" customHeight="1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</row>
    <row r="373" spans="1:27" ht="12.75" customHeight="1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</row>
    <row r="374" spans="1:27" ht="12.75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</row>
    <row r="375" spans="1:27" ht="12.75" customHeight="1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</row>
    <row r="376" spans="1:27" ht="12.75" customHeight="1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</row>
    <row r="377" spans="1:27" ht="12.75" customHeight="1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</row>
    <row r="378" spans="1:27" ht="12.75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</row>
    <row r="379" spans="1:27" ht="12.75" customHeight="1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</row>
    <row r="380" spans="1:27" ht="12.75" customHeight="1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</row>
    <row r="381" spans="1:27" ht="12.75" customHeight="1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</row>
    <row r="382" spans="1:27" ht="12.75" customHeight="1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</row>
    <row r="383" spans="1:27" ht="12.75" customHeight="1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</row>
    <row r="384" spans="1:27" ht="12.75" customHeight="1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</row>
    <row r="385" spans="1:27" ht="12.75" customHeight="1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</row>
    <row r="386" spans="1:27" ht="12.75" customHeight="1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</row>
    <row r="387" spans="1:27" ht="12.75" customHeight="1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</row>
    <row r="388" spans="1:27" ht="12.75" customHeight="1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</row>
    <row r="389" spans="1:27" ht="12.75" customHeight="1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</row>
    <row r="390" spans="1:27" ht="12.75" customHeight="1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</row>
    <row r="391" spans="1:27" ht="12.75" customHeight="1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</row>
    <row r="392" spans="1:27" ht="12.75" customHeight="1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</row>
    <row r="393" spans="1:27" ht="12.75" customHeight="1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</row>
    <row r="394" spans="1:27" ht="12.75" customHeight="1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</row>
    <row r="395" spans="1:27" ht="12.75" customHeight="1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</row>
    <row r="396" spans="1:27" ht="12.75" customHeight="1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</row>
    <row r="397" spans="1:27" ht="12.75" customHeight="1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</row>
    <row r="398" spans="1:27" ht="12.75" customHeight="1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</row>
    <row r="399" spans="1:27" ht="12.75" customHeight="1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</row>
    <row r="400" spans="1:27" ht="12.75" customHeight="1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</row>
    <row r="401" spans="1:27" ht="12.75" customHeight="1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</row>
    <row r="402" spans="1:27" ht="12.75" customHeight="1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</row>
    <row r="403" spans="1:27" ht="12.75" customHeight="1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</row>
    <row r="404" spans="1:27" ht="12.75" customHeight="1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</row>
    <row r="405" spans="1:27" ht="12.75" customHeight="1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</row>
    <row r="406" spans="1:27" ht="12.75" customHeight="1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</row>
    <row r="407" spans="1:27" ht="12.75" customHeight="1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</row>
    <row r="408" spans="1:27" ht="12.75" customHeight="1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</row>
    <row r="409" spans="1:27" ht="12.75" customHeight="1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</row>
    <row r="410" spans="1:27" ht="12.75" customHeight="1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</row>
    <row r="411" spans="1:27" ht="12.75" customHeight="1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</row>
    <row r="412" spans="1:27" ht="12.75" customHeight="1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</row>
    <row r="413" spans="1:27" ht="12.75" customHeight="1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</row>
    <row r="414" spans="1:27" ht="12.75" customHeight="1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</row>
    <row r="415" spans="1:27" ht="12.75" customHeight="1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</row>
    <row r="416" spans="1:27" ht="12.75" customHeight="1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</row>
    <row r="417" spans="1:27" ht="12.75" customHeight="1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</row>
    <row r="418" spans="1:27" ht="12.75" customHeight="1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</row>
    <row r="419" spans="1:27" ht="12.75" customHeight="1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</row>
    <row r="420" spans="1:27" ht="12.75" customHeight="1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</row>
    <row r="421" spans="1:27" ht="12.75" customHeight="1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</row>
    <row r="422" spans="1:27" ht="12.75" customHeight="1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</row>
    <row r="423" spans="1:27" ht="12.75" customHeight="1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</row>
    <row r="424" spans="1:27" ht="12.75" customHeight="1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</row>
    <row r="425" spans="1:27" ht="12.75" customHeight="1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</row>
    <row r="426" spans="1:27" ht="12.75" customHeight="1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</row>
    <row r="427" spans="1:27" ht="12.75" customHeight="1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</row>
    <row r="428" spans="1:27" ht="12.75" customHeight="1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</row>
    <row r="429" spans="1:27" ht="12.75" customHeight="1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</row>
    <row r="430" spans="1:27" ht="12.75" customHeight="1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</row>
    <row r="431" spans="1:27" ht="12.75" customHeight="1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</row>
    <row r="432" spans="1:27" ht="12.75" customHeight="1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</row>
    <row r="433" spans="1:27" ht="12.75" customHeight="1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</row>
    <row r="434" spans="1:27" ht="12.75" customHeight="1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</row>
    <row r="435" spans="1:27" ht="12.75" customHeight="1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</row>
    <row r="436" spans="1:27" ht="12.75" customHeight="1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</row>
    <row r="437" spans="1:27" ht="12.75" customHeight="1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</row>
    <row r="438" spans="1:27" ht="12.75" customHeight="1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</row>
    <row r="439" spans="1:27" ht="12.75" customHeight="1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</row>
    <row r="440" spans="1:27" ht="12.75" customHeight="1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</row>
    <row r="441" spans="1:27" ht="12.75" customHeight="1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</row>
    <row r="442" spans="1:27" ht="12.75" customHeight="1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</row>
    <row r="443" spans="1:27" ht="12.75" customHeight="1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</row>
    <row r="444" spans="1:27" ht="12.75" customHeight="1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</row>
    <row r="445" spans="1:27" ht="12.75" customHeight="1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</row>
    <row r="446" spans="1:27" ht="12.75" customHeight="1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</row>
    <row r="447" spans="1:27" ht="12.75" customHeight="1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</row>
    <row r="448" spans="1:27" ht="12.75" customHeight="1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</row>
    <row r="449" spans="1:27" ht="12.75" customHeight="1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</row>
    <row r="450" spans="1:27" ht="12.75" customHeight="1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</row>
    <row r="451" spans="1:27" ht="12.75" customHeight="1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</row>
    <row r="452" spans="1:27" ht="12.75" customHeight="1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</row>
    <row r="453" spans="1:27" ht="12.75" customHeight="1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</row>
    <row r="454" spans="1:27" ht="12.75" customHeight="1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</row>
    <row r="455" spans="1:27" ht="12.75" customHeight="1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</row>
    <row r="456" spans="1:27" ht="12.75" customHeight="1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</row>
    <row r="457" spans="1:27" ht="12.75" customHeight="1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</row>
    <row r="458" spans="1:27" ht="12.75" customHeight="1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</row>
    <row r="459" spans="1:27" ht="12.75" customHeight="1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</row>
    <row r="460" spans="1:27" ht="12.75" customHeight="1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</row>
    <row r="461" spans="1:27" ht="12.75" customHeight="1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</row>
    <row r="462" spans="1:27" ht="12.75" customHeight="1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</row>
    <row r="463" spans="1:27" ht="12.75" customHeight="1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</row>
    <row r="464" spans="1:27" ht="12.75" customHeight="1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</row>
    <row r="465" spans="1:27" ht="12.75" customHeight="1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</row>
    <row r="466" spans="1:27" ht="12.75" customHeight="1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</row>
    <row r="467" spans="1:27" ht="12.75" customHeight="1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</row>
    <row r="468" spans="1:27" ht="12.75" customHeight="1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</row>
    <row r="469" spans="1:27" ht="12.75" customHeight="1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</row>
    <row r="470" spans="1:27" ht="12.75" customHeight="1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</row>
    <row r="471" spans="1:27" ht="12.75" customHeight="1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</row>
    <row r="472" spans="1:27" ht="12.75" customHeight="1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</row>
    <row r="473" spans="1:27" ht="12.75" customHeight="1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</row>
    <row r="474" spans="1:27" ht="12.75" customHeight="1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</row>
    <row r="475" spans="1:27" ht="12.75" customHeight="1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</row>
    <row r="476" spans="1:27" ht="12.75" customHeight="1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</row>
    <row r="477" spans="1:27" ht="12.75" customHeight="1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</row>
    <row r="478" spans="1:27" ht="12.75" customHeight="1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</row>
    <row r="479" spans="1:27" ht="12.75" customHeight="1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</row>
    <row r="480" spans="1:27" ht="12.75" customHeight="1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</row>
    <row r="481" spans="1:27" ht="12.75" customHeight="1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</row>
    <row r="482" spans="1:27" ht="12.75" customHeight="1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</row>
    <row r="483" spans="1:27" ht="12.75" customHeight="1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</row>
    <row r="484" spans="1:27" ht="12.75" customHeight="1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</row>
    <row r="485" spans="1:27" ht="12.75" customHeight="1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</row>
    <row r="486" spans="1:27" ht="12.75" customHeight="1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</row>
    <row r="487" spans="1:27" ht="12.75" customHeight="1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</row>
    <row r="488" spans="1:27" ht="12.75" customHeight="1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</row>
    <row r="489" spans="1:27" ht="12.75" customHeight="1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</row>
    <row r="490" spans="1:27" ht="12.75" customHeight="1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</row>
    <row r="491" spans="1:27" ht="12.75" customHeight="1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</row>
    <row r="492" spans="1:27" ht="12.75" customHeight="1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</row>
    <row r="493" spans="1:27" ht="12.75" customHeight="1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</row>
    <row r="494" spans="1:27" ht="12.75" customHeight="1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</row>
    <row r="495" spans="1:27" ht="12.75" customHeight="1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</row>
    <row r="496" spans="1:27" ht="12.75" customHeight="1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</row>
    <row r="497" spans="1:27" ht="12.75" customHeight="1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</row>
    <row r="498" spans="1:27" ht="12.75" customHeight="1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</row>
    <row r="499" spans="1:27" ht="12.75" customHeight="1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</row>
    <row r="500" spans="1:27" ht="12.75" customHeight="1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</row>
    <row r="501" spans="1:27" ht="12.75" customHeight="1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</row>
    <row r="502" spans="1:27" ht="12.75" customHeight="1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</row>
    <row r="503" spans="1:27" ht="12.75" customHeight="1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</row>
    <row r="504" spans="1:27" ht="12.75" customHeight="1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</row>
    <row r="505" spans="1:27" ht="12.75" customHeight="1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</row>
    <row r="506" spans="1:27" ht="12.75" customHeight="1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</row>
    <row r="507" spans="1:27" ht="12.75" customHeight="1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</row>
    <row r="508" spans="1:27" ht="12.75" customHeight="1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</row>
    <row r="509" spans="1:27" ht="12.75" customHeight="1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</row>
    <row r="510" spans="1:27" ht="12.75" customHeight="1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</row>
    <row r="511" spans="1:27" ht="12.75" customHeight="1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</row>
    <row r="512" spans="1:27" ht="12.75" customHeight="1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</row>
    <row r="513" spans="1:27" ht="12.75" customHeight="1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</row>
    <row r="514" spans="1:27" ht="12.75" customHeight="1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</row>
    <row r="515" spans="1:27" ht="12.75" customHeight="1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</row>
    <row r="516" spans="1:27" ht="12.75" customHeight="1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</row>
    <row r="517" spans="1:27" ht="12.75" customHeight="1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</row>
    <row r="518" spans="1:27" ht="12.75" customHeight="1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</row>
    <row r="519" spans="1:27" ht="12.75" customHeight="1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</row>
    <row r="520" spans="1:27" ht="12.75" customHeight="1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</row>
    <row r="521" spans="1:27" ht="12.75" customHeight="1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</row>
    <row r="522" spans="1:27" ht="12.75" customHeight="1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</row>
    <row r="523" spans="1:27" ht="12.75" customHeight="1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</row>
    <row r="524" spans="1:27" ht="12.75" customHeight="1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</row>
    <row r="525" spans="1:27" ht="12.75" customHeight="1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</row>
    <row r="526" spans="1:27" ht="12.75" customHeight="1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</row>
    <row r="527" spans="1:27" ht="12.75" customHeight="1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</row>
    <row r="528" spans="1:27" ht="12.75" customHeight="1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</row>
    <row r="529" spans="1:27" ht="12.75" customHeight="1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</row>
    <row r="530" spans="1:27" ht="12.75" customHeight="1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</row>
    <row r="531" spans="1:27" ht="12.75" customHeight="1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</row>
    <row r="532" spans="1:27" ht="12.75" customHeight="1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</row>
    <row r="533" spans="1:27" ht="12.75" customHeight="1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</row>
    <row r="534" spans="1:27" ht="12.75" customHeight="1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</row>
    <row r="535" spans="1:27" ht="12.75" customHeight="1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</row>
    <row r="536" spans="1:27" ht="12.75" customHeight="1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</row>
    <row r="537" spans="1:27" ht="12.75" customHeight="1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</row>
    <row r="538" spans="1:27" ht="12.75" customHeight="1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</row>
    <row r="539" spans="1:27" ht="12.75" customHeight="1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</row>
    <row r="540" spans="1:27" ht="12.75" customHeight="1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</row>
    <row r="541" spans="1:27" ht="12.75" customHeight="1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</row>
    <row r="542" spans="1:27" ht="12.75" customHeight="1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</row>
    <row r="543" spans="1:27" ht="12.75" customHeight="1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</row>
    <row r="544" spans="1:27" ht="12.75" customHeight="1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</row>
    <row r="545" spans="1:27" ht="12.75" customHeight="1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</row>
    <row r="546" spans="1:27" ht="12.75" customHeight="1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</row>
    <row r="547" spans="1:27" ht="12.75" customHeight="1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</row>
    <row r="548" spans="1:27" ht="12.75" customHeight="1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</row>
    <row r="549" spans="1:27" ht="12.75" customHeight="1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</row>
    <row r="550" spans="1:27" ht="12.75" customHeight="1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</row>
    <row r="551" spans="1:27" ht="12.75" customHeight="1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</row>
    <row r="552" spans="1:27" ht="12.75" customHeight="1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</row>
    <row r="553" spans="1:27" ht="12.75" customHeight="1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</row>
    <row r="554" spans="1:27" ht="12.75" customHeight="1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</row>
    <row r="555" spans="1:27" ht="12.75" customHeight="1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</row>
    <row r="556" spans="1:27" ht="12.75" customHeight="1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</row>
    <row r="557" spans="1:27" ht="12.75" customHeight="1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</row>
    <row r="558" spans="1:27" ht="12.75" customHeight="1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</row>
    <row r="559" spans="1:27" ht="12.75" customHeight="1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</row>
    <row r="560" spans="1:27" ht="12.75" customHeight="1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</row>
    <row r="561" spans="1:27" ht="12.75" customHeight="1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</row>
    <row r="562" spans="1:27" ht="12.75" customHeight="1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</row>
    <row r="563" spans="1:27" ht="12.75" customHeight="1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</row>
    <row r="564" spans="1:27" ht="12.75" customHeight="1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</row>
    <row r="565" spans="1:27" ht="12.75" customHeight="1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</row>
    <row r="566" spans="1:27" ht="12.75" customHeight="1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</row>
    <row r="567" spans="1:27" ht="12.75" customHeight="1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</row>
    <row r="568" spans="1:27" ht="12.75" customHeight="1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</row>
    <row r="569" spans="1:27" ht="12.75" customHeight="1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</row>
    <row r="570" spans="1:27" ht="12.75" customHeight="1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</row>
    <row r="571" spans="1:27" ht="12.75" customHeight="1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</row>
    <row r="572" spans="1:27" ht="12.75" customHeight="1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</row>
    <row r="573" spans="1:27" ht="12.75" customHeight="1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</row>
    <row r="574" spans="1:27" ht="12.75" customHeight="1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</row>
    <row r="575" spans="1:27" ht="12.75" customHeight="1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</row>
    <row r="576" spans="1:27" ht="12.75" customHeight="1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</row>
    <row r="577" spans="1:27" ht="12.75" customHeight="1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</row>
    <row r="578" spans="1:27" ht="12.75" customHeight="1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</row>
    <row r="579" spans="1:27" ht="12.75" customHeight="1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</row>
    <row r="580" spans="1:27" ht="12.75" customHeight="1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</row>
    <row r="581" spans="1:27" ht="12.75" customHeight="1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</row>
    <row r="582" spans="1:27" ht="12.75" customHeight="1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</row>
    <row r="583" spans="1:27" ht="12.75" customHeight="1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</row>
    <row r="584" spans="1:27" ht="12.75" customHeight="1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</row>
    <row r="585" spans="1:27" ht="12.75" customHeight="1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</row>
    <row r="586" spans="1:27" ht="12.75" customHeight="1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</row>
    <row r="587" spans="1:27" ht="12.75" customHeight="1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</row>
    <row r="588" spans="1:27" ht="12.75" customHeight="1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</row>
    <row r="589" spans="1:27" ht="12.75" customHeight="1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</row>
    <row r="590" spans="1:27" ht="12.75" customHeight="1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</row>
    <row r="591" spans="1:27" ht="12.75" customHeight="1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</row>
    <row r="592" spans="1:27" ht="12.75" customHeight="1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</row>
    <row r="593" spans="1:27" ht="12.75" customHeight="1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</row>
    <row r="594" spans="1:27" ht="12.75" customHeight="1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</row>
    <row r="595" spans="1:27" ht="12.75" customHeight="1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</row>
    <row r="596" spans="1:27" ht="12.75" customHeight="1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</row>
    <row r="597" spans="1:27" ht="12.75" customHeight="1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</row>
    <row r="598" spans="1:27" ht="12.75" customHeight="1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</row>
    <row r="599" spans="1:27" ht="12.75" customHeight="1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</row>
    <row r="600" spans="1:27" ht="12.75" customHeight="1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</row>
    <row r="601" spans="1:27" ht="12.75" customHeight="1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</row>
    <row r="602" spans="1:27" ht="12.75" customHeight="1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</row>
    <row r="603" spans="1:27" ht="12.75" customHeight="1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</row>
    <row r="604" spans="1:27" ht="12.75" customHeight="1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</row>
    <row r="605" spans="1:27" ht="12.75" customHeight="1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</row>
    <row r="606" spans="1:27" ht="12.75" customHeight="1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</row>
    <row r="607" spans="1:27" ht="12.75" customHeight="1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</row>
    <row r="608" spans="1:27" ht="12.75" customHeight="1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</row>
    <row r="609" spans="1:27" ht="12.75" customHeight="1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</row>
    <row r="610" spans="1:27" ht="12.75" customHeight="1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</row>
    <row r="611" spans="1:27" ht="12.75" customHeight="1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</row>
    <row r="612" spans="1:27" ht="12.75" customHeight="1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</row>
    <row r="613" spans="1:27" ht="12.75" customHeight="1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</row>
    <row r="614" spans="1:27" ht="12.75" customHeight="1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</row>
    <row r="615" spans="1:27" ht="12.75" customHeight="1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</row>
    <row r="616" spans="1:27" ht="12.75" customHeight="1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</row>
    <row r="617" spans="1:27" ht="12.75" customHeight="1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</row>
    <row r="618" spans="1:27" ht="12.75" customHeight="1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</row>
    <row r="619" spans="1:27" ht="12.75" customHeight="1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</row>
    <row r="620" spans="1:27" ht="12.75" customHeight="1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</row>
    <row r="621" spans="1:27" ht="12.75" customHeight="1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</row>
    <row r="622" spans="1:27" ht="12.75" customHeight="1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</row>
    <row r="623" spans="1:27" ht="12.75" customHeight="1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</row>
    <row r="624" spans="1:27" ht="12.75" customHeight="1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</row>
    <row r="625" spans="1:27" ht="12.75" customHeight="1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</row>
    <row r="626" spans="1:27" ht="12.75" customHeight="1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</row>
    <row r="627" spans="1:27" ht="12.75" customHeight="1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</row>
    <row r="628" spans="1:27" ht="12.75" customHeight="1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</row>
    <row r="629" spans="1:27" ht="12.75" customHeight="1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</row>
    <row r="630" spans="1:27" ht="12.75" customHeight="1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</row>
    <row r="631" spans="1:27" ht="12.75" customHeight="1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</row>
    <row r="632" spans="1:27" ht="12.75" customHeight="1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</row>
    <row r="633" spans="1:27" ht="12.75" customHeight="1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</row>
    <row r="634" spans="1:27" ht="12.75" customHeight="1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</row>
    <row r="635" spans="1:27" ht="12.75" customHeight="1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</row>
    <row r="636" spans="1:27" ht="12.75" customHeight="1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</row>
    <row r="637" spans="1:27" ht="12.75" customHeight="1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</row>
    <row r="638" spans="1:27" ht="12.75" customHeight="1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</row>
    <row r="639" spans="1:27" ht="12.75" customHeight="1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</row>
    <row r="640" spans="1:27" ht="12.75" customHeight="1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</row>
    <row r="641" spans="1:27" ht="12.75" customHeight="1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</row>
    <row r="642" spans="1:27" ht="12.75" customHeight="1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</row>
    <row r="643" spans="1:27" ht="12.75" customHeight="1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</row>
    <row r="644" spans="1:27" ht="12.75" customHeight="1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</row>
    <row r="645" spans="1:27" ht="12.75" customHeight="1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</row>
    <row r="646" spans="1:27" ht="12.75" customHeight="1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</row>
    <row r="647" spans="1:27" ht="12.75" customHeight="1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</row>
    <row r="648" spans="1:27" ht="12.75" customHeight="1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</row>
    <row r="649" spans="1:27" ht="12.75" customHeight="1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</row>
    <row r="650" spans="1:27" ht="12.75" customHeight="1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</row>
    <row r="651" spans="1:27" ht="12.75" customHeight="1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</row>
    <row r="652" spans="1:27" ht="12.75" customHeight="1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</row>
    <row r="653" spans="1:27" ht="12.75" customHeight="1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</row>
    <row r="654" spans="1:27" ht="12.75" customHeight="1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</row>
    <row r="655" spans="1:27" ht="12.75" customHeight="1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</row>
    <row r="656" spans="1:27" ht="12.75" customHeight="1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</row>
    <row r="657" spans="1:27" ht="12.75" customHeight="1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</row>
    <row r="658" spans="1:27" ht="12.75" customHeight="1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</row>
    <row r="659" spans="1:27" ht="12.75" customHeight="1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</row>
    <row r="660" spans="1:27" ht="12.75" customHeight="1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</row>
    <row r="661" spans="1:27" ht="12.75" customHeight="1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</row>
    <row r="662" spans="1:27" ht="12.75" customHeight="1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</row>
    <row r="663" spans="1:27" ht="12.75" customHeight="1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</row>
    <row r="664" spans="1:27" ht="12.75" customHeight="1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</row>
    <row r="665" spans="1:27" ht="12.75" customHeight="1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</row>
    <row r="666" spans="1:27" ht="12.75" customHeight="1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</row>
    <row r="667" spans="1:27" ht="12.75" customHeight="1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</row>
    <row r="668" spans="1:27" ht="12.75" customHeight="1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</row>
    <row r="669" spans="1:27" ht="12.75" customHeight="1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</row>
    <row r="670" spans="1:27" ht="12.75" customHeight="1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</row>
    <row r="671" spans="1:27" ht="12.75" customHeight="1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</row>
    <row r="672" spans="1:27" ht="12.75" customHeight="1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</row>
    <row r="673" spans="1:27" ht="12.75" customHeight="1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</row>
    <row r="674" spans="1:27" ht="12.75" customHeight="1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</row>
    <row r="675" spans="1:27" ht="12.75" customHeight="1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</row>
    <row r="676" spans="1:27" ht="12.75" customHeight="1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</row>
    <row r="677" spans="1:27" ht="12.75" customHeight="1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</row>
    <row r="678" spans="1:27" ht="12.75" customHeight="1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</row>
    <row r="679" spans="1:27" ht="12.75" customHeight="1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</row>
    <row r="680" spans="1:27" ht="12.75" customHeight="1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</row>
    <row r="681" spans="1:27" ht="12.75" customHeight="1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</row>
    <row r="682" spans="1:27" ht="12.75" customHeight="1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</row>
    <row r="683" spans="1:27" ht="12.75" customHeight="1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</row>
    <row r="684" spans="1:27" ht="12.75" customHeight="1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</row>
    <row r="685" spans="1:27" ht="12.75" customHeight="1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</row>
    <row r="686" spans="1:27" ht="12.75" customHeight="1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</row>
    <row r="687" spans="1:27" ht="12.75" customHeight="1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</row>
    <row r="688" spans="1:27" ht="12.75" customHeight="1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</row>
    <row r="689" spans="1:27" ht="12.75" customHeight="1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</row>
    <row r="690" spans="1:27" ht="12.75" customHeight="1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</row>
    <row r="691" spans="1:27" ht="12.75" customHeight="1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</row>
    <row r="692" spans="1:27" ht="12.75" customHeight="1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</row>
    <row r="693" spans="1:27" ht="12.75" customHeight="1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</row>
    <row r="694" spans="1:27" ht="12.75" customHeight="1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</row>
    <row r="695" spans="1:27" ht="12.75" customHeight="1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</row>
    <row r="696" spans="1:27" ht="12.75" customHeight="1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</row>
    <row r="697" spans="1:27" ht="12.75" customHeight="1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</row>
    <row r="698" spans="1:27" ht="12.75" customHeight="1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</row>
    <row r="699" spans="1:27" ht="12.75" customHeight="1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</row>
    <row r="700" spans="1:27" ht="12.75" customHeight="1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</row>
    <row r="701" spans="1:27" ht="12.75" customHeight="1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</row>
    <row r="702" spans="1:27" ht="12.75" customHeight="1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</row>
    <row r="703" spans="1:27" ht="12.75" customHeight="1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</row>
    <row r="704" spans="1:27" ht="12.75" customHeight="1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</row>
    <row r="705" spans="1:27" ht="12.75" customHeight="1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</row>
    <row r="706" spans="1:27" ht="12.75" customHeight="1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</row>
    <row r="707" spans="1:27" ht="12.75" customHeight="1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</row>
    <row r="708" spans="1:27" ht="12.75" customHeight="1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</row>
    <row r="709" spans="1:27" ht="12.75" customHeight="1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</row>
    <row r="710" spans="1:27" ht="12.75" customHeight="1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</row>
    <row r="711" spans="1:27" ht="12.75" customHeight="1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</row>
    <row r="712" spans="1:27" ht="12.75" customHeight="1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</row>
    <row r="713" spans="1:27" ht="12.75" customHeight="1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</row>
    <row r="714" spans="1:27" ht="12.75" customHeight="1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</row>
    <row r="715" spans="1:27" ht="12.75" customHeight="1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</row>
    <row r="716" spans="1:27" ht="12.75" customHeight="1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</row>
    <row r="717" spans="1:27" ht="12.75" customHeight="1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</row>
    <row r="718" spans="1:27" ht="12.75" customHeight="1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</row>
    <row r="719" spans="1:27" ht="12.75" customHeight="1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</row>
    <row r="720" spans="1:27" ht="12.75" customHeight="1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</row>
    <row r="721" spans="1:27" ht="12.75" customHeight="1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</row>
    <row r="722" spans="1:27" ht="12.75" customHeight="1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</row>
    <row r="723" spans="1:27" ht="12.75" customHeight="1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</row>
    <row r="724" spans="1:27" ht="12.75" customHeight="1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</row>
    <row r="725" spans="1:27" ht="12.75" customHeight="1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</row>
    <row r="726" spans="1:27" ht="12.75" customHeight="1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</row>
    <row r="727" spans="1:27" ht="12.75" customHeight="1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</row>
    <row r="728" spans="1:27" ht="12.75" customHeight="1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</row>
    <row r="729" spans="1:27" ht="12.75" customHeight="1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</row>
    <row r="730" spans="1:27" ht="12.75" customHeight="1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</row>
    <row r="731" spans="1:27" ht="12.75" customHeight="1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</row>
    <row r="732" spans="1:27" ht="12.75" customHeight="1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</row>
    <row r="733" spans="1:27" ht="12.75" customHeight="1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</row>
    <row r="734" spans="1:27" ht="12.75" customHeight="1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</row>
    <row r="735" spans="1:27" ht="12.75" customHeight="1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</row>
    <row r="736" spans="1:27" ht="12.75" customHeight="1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</row>
    <row r="737" spans="1:27" ht="12.75" customHeight="1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</row>
    <row r="738" spans="1:27" ht="12.75" customHeight="1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</row>
    <row r="739" spans="1:27" ht="12.75" customHeight="1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</row>
    <row r="740" spans="1:27" ht="12.75" customHeight="1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</row>
    <row r="741" spans="1:27" ht="12.75" customHeight="1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</row>
    <row r="742" spans="1:27" ht="12.75" customHeight="1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</row>
    <row r="743" spans="1:27" ht="12.75" customHeight="1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</row>
    <row r="744" spans="1:27" ht="12.75" customHeight="1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</row>
    <row r="745" spans="1:27" ht="12.75" customHeight="1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</row>
    <row r="746" spans="1:27" ht="12.75" customHeight="1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</row>
    <row r="747" spans="1:27" ht="12.75" customHeight="1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</row>
    <row r="748" spans="1:27" ht="12.75" customHeight="1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</row>
    <row r="749" spans="1:27" ht="12.75" customHeight="1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</row>
    <row r="750" spans="1:27" ht="12.75" customHeight="1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</row>
    <row r="751" spans="1:27" ht="12.75" customHeight="1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</row>
    <row r="752" spans="1:27" ht="12.75" customHeight="1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</row>
    <row r="753" spans="1:27" ht="12.75" customHeight="1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</row>
    <row r="754" spans="1:27" ht="12.75" customHeight="1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</row>
    <row r="755" spans="1:27" ht="12.75" customHeight="1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</row>
    <row r="756" spans="1:27" ht="12.75" customHeight="1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</row>
    <row r="757" spans="1:27" ht="12.75" customHeight="1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</row>
    <row r="758" spans="1:27" ht="12.75" customHeight="1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</row>
    <row r="759" spans="1:27" ht="12.75" customHeight="1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</row>
    <row r="760" spans="1:27" ht="12.75" customHeight="1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</row>
    <row r="761" spans="1:27" ht="12.75" customHeight="1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</row>
    <row r="762" spans="1:27" ht="12.75" customHeight="1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</row>
    <row r="763" spans="1:27" ht="12.75" customHeight="1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</row>
    <row r="764" spans="1:27" ht="12.75" customHeight="1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</row>
    <row r="765" spans="1:27" ht="12.75" customHeight="1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</row>
    <row r="766" spans="1:27" ht="12.75" customHeight="1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</row>
    <row r="767" spans="1:27" ht="12.75" customHeight="1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</row>
    <row r="768" spans="1:27" ht="12.75" customHeight="1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</row>
    <row r="769" spans="1:27" ht="12.75" customHeight="1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</row>
    <row r="770" spans="1:27" ht="12.75" customHeight="1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</row>
    <row r="771" spans="1:27" ht="12.75" customHeight="1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</row>
    <row r="772" spans="1:27" ht="12.75" customHeight="1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</row>
    <row r="773" spans="1:27" ht="12.75" customHeight="1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</row>
    <row r="774" spans="1:27" ht="12.75" customHeight="1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</row>
    <row r="775" spans="1:27" ht="12.75" customHeight="1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</row>
    <row r="776" spans="1:27" ht="12.75" customHeight="1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</row>
    <row r="777" spans="1:27" ht="12.75" customHeight="1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</row>
    <row r="778" spans="1:27" ht="12.75" customHeight="1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</row>
    <row r="779" spans="1:27" ht="12.75" customHeight="1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</row>
    <row r="780" spans="1:27" ht="12.75" customHeight="1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</row>
    <row r="781" spans="1:27" ht="12.75" customHeight="1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</row>
    <row r="782" spans="1:27" ht="12.75" customHeight="1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</row>
    <row r="783" spans="1:27" ht="12.75" customHeight="1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</row>
    <row r="784" spans="1:27" ht="12.75" customHeight="1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</row>
    <row r="785" spans="1:27" ht="12.75" customHeight="1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</row>
    <row r="786" spans="1:27" ht="12.75" customHeight="1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</row>
    <row r="787" spans="1:27" ht="12.75" customHeight="1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</row>
    <row r="788" spans="1:27" ht="12.75" customHeight="1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</row>
    <row r="789" spans="1:27" ht="12.75" customHeight="1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</row>
    <row r="790" spans="1:27" ht="12.75" customHeight="1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</row>
    <row r="791" spans="1:27" ht="12.75" customHeight="1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</row>
    <row r="792" spans="1:27" ht="12.75" customHeight="1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</row>
    <row r="793" spans="1:27" ht="12.75" customHeight="1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</row>
    <row r="794" spans="1:27" ht="12.75" customHeight="1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</row>
    <row r="795" spans="1:27" ht="12.75" customHeight="1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</row>
    <row r="796" spans="1:27" ht="12.75" customHeight="1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</row>
    <row r="797" spans="1:27" ht="12.75" customHeight="1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</row>
    <row r="798" spans="1:27" ht="12.75" customHeight="1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</row>
    <row r="799" spans="1:27" ht="12.75" customHeight="1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</row>
    <row r="800" spans="1:27" ht="12.75" customHeight="1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</row>
    <row r="801" spans="1:27" ht="12.75" customHeight="1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</row>
    <row r="802" spans="1:27" ht="12.75" customHeight="1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</row>
    <row r="803" spans="1:27" ht="12.75" customHeight="1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</row>
    <row r="804" spans="1:27" ht="12.75" customHeight="1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</row>
    <row r="805" spans="1:27" ht="12.75" customHeight="1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</row>
    <row r="806" spans="1:27" ht="12.75" customHeight="1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</row>
    <row r="807" spans="1:27" ht="12.75" customHeight="1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</row>
    <row r="808" spans="1:27" ht="12.75" customHeight="1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</row>
    <row r="809" spans="1:27" ht="12.75" customHeight="1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</row>
    <row r="810" spans="1:27" ht="12.75" customHeight="1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</row>
    <row r="811" spans="1:27" ht="12.75" customHeight="1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</row>
    <row r="812" spans="1:27" ht="12.75" customHeight="1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</row>
    <row r="813" spans="1:27" ht="12.75" customHeight="1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</row>
    <row r="814" spans="1:27" ht="12.75" customHeight="1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</row>
    <row r="815" spans="1:27" ht="12.75" customHeight="1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</row>
    <row r="816" spans="1:27" ht="12.75" customHeight="1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</row>
    <row r="817" spans="1:27" ht="12.75" customHeight="1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</row>
    <row r="818" spans="1:27" ht="12.75" customHeight="1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</row>
    <row r="819" spans="1:27" ht="12.75" customHeight="1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</row>
    <row r="820" spans="1:27" ht="12.75" customHeight="1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</row>
    <row r="821" spans="1:27" ht="12.75" customHeight="1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</row>
    <row r="822" spans="1:27" ht="12.75" customHeight="1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</row>
    <row r="823" spans="1:27" ht="12.75" customHeight="1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</row>
    <row r="824" spans="1:27" ht="12.75" customHeight="1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</row>
    <row r="825" spans="1:27" ht="12.75" customHeight="1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</row>
    <row r="826" spans="1:27" ht="12.75" customHeight="1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</row>
    <row r="827" spans="1:27" ht="12.75" customHeight="1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</row>
    <row r="828" spans="1:27" ht="12.75" customHeight="1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</row>
    <row r="829" spans="1:27" ht="12.75" customHeight="1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</row>
    <row r="830" spans="1:27" ht="12.75" customHeight="1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</row>
    <row r="831" spans="1:27" ht="12.75" customHeight="1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</row>
    <row r="832" spans="1:27" ht="12.75" customHeight="1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</row>
    <row r="833" spans="1:27" ht="12.75" customHeight="1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</row>
    <row r="834" spans="1:27" ht="12.75" customHeight="1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</row>
    <row r="835" spans="1:27" ht="12.75" customHeight="1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</row>
    <row r="836" spans="1:27" ht="12.75" customHeight="1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</row>
    <row r="837" spans="1:27" ht="12.75" customHeight="1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</row>
    <row r="838" spans="1:27" ht="12.75" customHeight="1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</row>
    <row r="839" spans="1:27" ht="12.75" customHeight="1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</row>
    <row r="840" spans="1:27" ht="12.75" customHeight="1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</row>
    <row r="841" spans="1:27" ht="12.75" customHeight="1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</row>
    <row r="842" spans="1:27" ht="12.75" customHeight="1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</row>
    <row r="843" spans="1:27" ht="12.75" customHeight="1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</row>
    <row r="844" spans="1:27" ht="12.75" customHeight="1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</row>
    <row r="845" spans="1:27" ht="12.75" customHeight="1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</row>
    <row r="846" spans="1:27" ht="12.75" customHeight="1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</row>
    <row r="847" spans="1:27" ht="12.75" customHeight="1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</row>
    <row r="848" spans="1:27" ht="12.75" customHeight="1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</row>
    <row r="849" spans="1:27" ht="12.75" customHeight="1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</row>
    <row r="850" spans="1:27" ht="12.75" customHeight="1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</row>
    <row r="851" spans="1:27" ht="12.75" customHeight="1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</row>
    <row r="852" spans="1:27" ht="12.75" customHeight="1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</row>
    <row r="853" spans="1:27" ht="12.75" customHeight="1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</row>
    <row r="854" spans="1:27" ht="12.75" customHeight="1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</row>
    <row r="855" spans="1:27" ht="12.75" customHeight="1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</row>
    <row r="856" spans="1:27" ht="12.75" customHeight="1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</row>
    <row r="857" spans="1:27" ht="12.75" customHeight="1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</row>
    <row r="858" spans="1:27" ht="12.75" customHeight="1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</row>
    <row r="859" spans="1:27" ht="12.75" customHeight="1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</row>
    <row r="860" spans="1:27" ht="12.75" customHeight="1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</row>
    <row r="861" spans="1:27" ht="12.75" customHeight="1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</row>
    <row r="862" spans="1:27" ht="12.75" customHeight="1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</row>
    <row r="863" spans="1:27" ht="12.75" customHeight="1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</row>
    <row r="864" spans="1:27" ht="12.75" customHeight="1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</row>
    <row r="865" spans="1:27" ht="12.75" customHeight="1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</row>
    <row r="866" spans="1:27" ht="12.75" customHeight="1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</row>
    <row r="867" spans="1:27" ht="12.75" customHeight="1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</row>
    <row r="868" spans="1:27" ht="12.75" customHeight="1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</row>
    <row r="869" spans="1:27" ht="12.75" customHeight="1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</row>
    <row r="870" spans="1:27" ht="12.75" customHeight="1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</row>
    <row r="871" spans="1:27" ht="12.75" customHeight="1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</row>
    <row r="872" spans="1:27" ht="12.75" customHeight="1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</row>
    <row r="873" spans="1:27" ht="12.75" customHeight="1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</row>
    <row r="874" spans="1:27" ht="12.75" customHeight="1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</row>
    <row r="875" spans="1:27" ht="12.75" customHeight="1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</row>
    <row r="876" spans="1:27" ht="12.75" customHeight="1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</row>
    <row r="877" spans="1:27" ht="12.75" customHeight="1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</row>
    <row r="878" spans="1:27" ht="12.75" customHeight="1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</row>
    <row r="879" spans="1:27" ht="12.75" customHeight="1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</row>
    <row r="880" spans="1:27" ht="12.75" customHeight="1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</row>
    <row r="881" spans="1:27" ht="12.75" customHeight="1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</row>
    <row r="882" spans="1:27" ht="12.75" customHeight="1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</row>
    <row r="883" spans="1:27" ht="12.75" customHeight="1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</row>
    <row r="884" spans="1:27" ht="12.75" customHeight="1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</row>
    <row r="885" spans="1:27" ht="12.75" customHeight="1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</row>
    <row r="886" spans="1:27" ht="12.75" customHeight="1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</row>
    <row r="887" spans="1:27" ht="12.75" customHeight="1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</row>
    <row r="888" spans="1:27" ht="12.75" customHeight="1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</row>
    <row r="889" spans="1:27" ht="12.75" customHeight="1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</row>
    <row r="890" spans="1:27" ht="12.75" customHeight="1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</row>
    <row r="891" spans="1:27" ht="12.75" customHeight="1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</row>
    <row r="892" spans="1:27" ht="12.75" customHeight="1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</row>
    <row r="893" spans="1:27" ht="12.75" customHeight="1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</row>
    <row r="894" spans="1:27" ht="12.75" customHeight="1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</row>
    <row r="895" spans="1:27" ht="12.75" customHeight="1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</row>
    <row r="896" spans="1:27" ht="12.75" customHeight="1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</row>
    <row r="897" spans="1:27" ht="12.75" customHeight="1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</row>
    <row r="898" spans="1:27" ht="12.75" customHeight="1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</row>
    <row r="899" spans="1:27" ht="12.75" customHeight="1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</row>
    <row r="900" spans="1:27" ht="12.75" customHeight="1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</row>
    <row r="901" spans="1:27" ht="12.75" customHeight="1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</row>
    <row r="902" spans="1:27" ht="12.75" customHeight="1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</row>
    <row r="903" spans="1:27" ht="12.75" customHeight="1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</row>
    <row r="904" spans="1:27" ht="12.75" customHeight="1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</row>
    <row r="905" spans="1:27" ht="12.75" customHeight="1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</row>
    <row r="906" spans="1:27" ht="12.75" customHeight="1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</row>
    <row r="907" spans="1:27" ht="12.75" customHeight="1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</row>
    <row r="908" spans="1:27" ht="12.75" customHeight="1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</row>
    <row r="909" spans="1:27" ht="12.75" customHeight="1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</row>
    <row r="910" spans="1:27" ht="12.75" customHeight="1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</row>
    <row r="911" spans="1:27" ht="12.75" customHeight="1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</row>
    <row r="912" spans="1:27" ht="12.75" customHeight="1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</row>
    <row r="913" spans="1:27" ht="12.75" customHeight="1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</row>
    <row r="914" spans="1:27" ht="12.75" customHeight="1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</row>
    <row r="915" spans="1:27" ht="12.75" customHeight="1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</row>
    <row r="916" spans="1:27" ht="12.75" customHeight="1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</row>
    <row r="917" spans="1:27" ht="12.75" customHeight="1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</row>
    <row r="918" spans="1:27" ht="12.75" customHeight="1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</row>
    <row r="919" spans="1:27" ht="12.75" customHeight="1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</row>
    <row r="920" spans="1:27" ht="12.75" customHeight="1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</row>
    <row r="921" spans="1:27" ht="12.75" customHeight="1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</row>
    <row r="922" spans="1:27" ht="12.75" customHeight="1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</row>
    <row r="923" spans="1:27" ht="12.75" customHeight="1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</row>
    <row r="924" spans="1:27" ht="12.75" customHeight="1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</row>
    <row r="925" spans="1:27" ht="12.75" customHeight="1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</row>
    <row r="926" spans="1:27" ht="12.75" customHeight="1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</row>
    <row r="927" spans="1:27" ht="12.75" customHeight="1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</row>
    <row r="928" spans="1:27" ht="12.75" customHeight="1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</row>
    <row r="929" spans="1:27" ht="12.75" customHeight="1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</row>
    <row r="930" spans="1:27" ht="12.75" customHeight="1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</row>
    <row r="931" spans="1:27" ht="12.75" customHeight="1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</row>
    <row r="932" spans="1:27" ht="12.75" customHeight="1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</row>
    <row r="933" spans="1:27" ht="12.75" customHeight="1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</row>
    <row r="934" spans="1:27" ht="12.75" customHeight="1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</row>
    <row r="935" spans="1:27" ht="12.75" customHeight="1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</row>
    <row r="936" spans="1:27" ht="12.75" customHeight="1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</row>
    <row r="937" spans="1:27" ht="12.75" customHeight="1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</row>
    <row r="938" spans="1:27" ht="12.75" customHeight="1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</row>
    <row r="939" spans="1:27" ht="12.75" customHeight="1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</row>
    <row r="940" spans="1:27" ht="12.75" customHeight="1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</row>
    <row r="941" spans="1:27" ht="12.75" customHeight="1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</row>
    <row r="942" spans="1:27" ht="12.75" customHeight="1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</row>
    <row r="943" spans="1:27" ht="12.75" customHeight="1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</row>
    <row r="944" spans="1:27" ht="12.75" customHeight="1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</row>
    <row r="945" spans="1:27" ht="12.75" customHeight="1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</row>
    <row r="946" spans="1:27" ht="12.75" customHeight="1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</row>
    <row r="947" spans="1:27" ht="12.75" customHeight="1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</row>
    <row r="948" spans="1:27" ht="12.75" customHeight="1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</row>
    <row r="949" spans="1:27" ht="12.75" customHeight="1" x14ac:dyDescent="0.2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</row>
    <row r="950" spans="1:27" ht="12.75" customHeight="1" x14ac:dyDescent="0.2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</row>
    <row r="951" spans="1:27" ht="12.75" customHeight="1" x14ac:dyDescent="0.2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</row>
    <row r="952" spans="1:27" ht="12.75" customHeight="1" x14ac:dyDescent="0.2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</row>
    <row r="953" spans="1:27" ht="12.75" customHeight="1" x14ac:dyDescent="0.2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</row>
    <row r="954" spans="1:27" ht="12.75" customHeight="1" x14ac:dyDescent="0.2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</row>
    <row r="955" spans="1:27" ht="12.75" customHeight="1" x14ac:dyDescent="0.2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</row>
    <row r="956" spans="1:27" ht="12.75" customHeight="1" x14ac:dyDescent="0.2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</row>
    <row r="957" spans="1:27" ht="12.75" customHeight="1" x14ac:dyDescent="0.2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</row>
    <row r="958" spans="1:27" ht="12.75" customHeight="1" x14ac:dyDescent="0.2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</row>
    <row r="959" spans="1:27" ht="12.75" customHeight="1" x14ac:dyDescent="0.2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</row>
    <row r="960" spans="1:27" ht="12.75" customHeight="1" x14ac:dyDescent="0.2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</row>
    <row r="961" spans="1:27" ht="12.75" customHeight="1" x14ac:dyDescent="0.2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</row>
    <row r="962" spans="1:27" ht="12.75" customHeight="1" x14ac:dyDescent="0.2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</row>
    <row r="963" spans="1:27" ht="12.75" customHeight="1" x14ac:dyDescent="0.2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</row>
    <row r="964" spans="1:27" ht="12.75" customHeight="1" x14ac:dyDescent="0.2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</row>
    <row r="965" spans="1:27" ht="12.75" customHeight="1" x14ac:dyDescent="0.2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</row>
    <row r="966" spans="1:27" ht="12.75" customHeight="1" x14ac:dyDescent="0.2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</row>
    <row r="967" spans="1:27" ht="12.75" customHeight="1" x14ac:dyDescent="0.2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</row>
    <row r="968" spans="1:27" ht="12.75" customHeight="1" x14ac:dyDescent="0.2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</row>
    <row r="969" spans="1:27" ht="12.75" customHeight="1" x14ac:dyDescent="0.2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</row>
    <row r="970" spans="1:27" ht="12.75" customHeight="1" x14ac:dyDescent="0.2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</row>
    <row r="971" spans="1:27" ht="12.75" customHeight="1" x14ac:dyDescent="0.2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</row>
    <row r="972" spans="1:27" ht="12.75" customHeight="1" x14ac:dyDescent="0.2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</row>
    <row r="973" spans="1:27" ht="12.75" customHeight="1" x14ac:dyDescent="0.2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</row>
    <row r="974" spans="1:27" ht="12.75" customHeight="1" x14ac:dyDescent="0.2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</row>
    <row r="975" spans="1:27" ht="12.75" customHeight="1" x14ac:dyDescent="0.2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</row>
    <row r="976" spans="1:27" ht="12.75" customHeight="1" x14ac:dyDescent="0.2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</row>
    <row r="977" spans="1:27" ht="12.75" customHeight="1" x14ac:dyDescent="0.2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</row>
    <row r="978" spans="1:27" ht="12.75" customHeight="1" x14ac:dyDescent="0.2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</row>
    <row r="979" spans="1:27" ht="12.75" customHeight="1" x14ac:dyDescent="0.2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</row>
    <row r="980" spans="1:27" ht="12.75" customHeight="1" x14ac:dyDescent="0.2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</row>
    <row r="981" spans="1:27" ht="12.75" customHeight="1" x14ac:dyDescent="0.2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</row>
    <row r="982" spans="1:27" ht="12.75" customHeight="1" x14ac:dyDescent="0.2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</row>
    <row r="983" spans="1:27" ht="12.75" customHeight="1" x14ac:dyDescent="0.2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</row>
    <row r="984" spans="1:27" ht="12.75" customHeight="1" x14ac:dyDescent="0.2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</row>
    <row r="985" spans="1:27" ht="12.75" customHeight="1" x14ac:dyDescent="0.2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</row>
    <row r="986" spans="1:27" ht="12.75" customHeight="1" x14ac:dyDescent="0.2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</row>
    <row r="987" spans="1:27" ht="12.75" customHeight="1" x14ac:dyDescent="0.2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</row>
    <row r="988" spans="1:27" ht="12.75" customHeight="1" x14ac:dyDescent="0.2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</row>
    <row r="989" spans="1:27" ht="12.75" customHeight="1" x14ac:dyDescent="0.2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</row>
    <row r="990" spans="1:27" ht="12.75" customHeight="1" x14ac:dyDescent="0.2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</row>
    <row r="991" spans="1:27" ht="12.75" customHeight="1" x14ac:dyDescent="0.2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</row>
    <row r="992" spans="1:27" ht="12.75" customHeight="1" x14ac:dyDescent="0.2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</row>
    <row r="993" spans="1:27" ht="12.75" customHeight="1" x14ac:dyDescent="0.2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</row>
    <row r="994" spans="1:27" ht="12.75" customHeight="1" x14ac:dyDescent="0.2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</row>
    <row r="995" spans="1:27" ht="12.75" customHeight="1" x14ac:dyDescent="0.2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</row>
    <row r="996" spans="1:27" ht="12.75" customHeight="1" x14ac:dyDescent="0.2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</row>
    <row r="997" spans="1:27" ht="12.75" customHeight="1" x14ac:dyDescent="0.2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</row>
    <row r="998" spans="1:27" ht="12.75" customHeight="1" x14ac:dyDescent="0.2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</row>
    <row r="999" spans="1:27" ht="12.75" customHeight="1" x14ac:dyDescent="0.2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</row>
    <row r="1000" spans="1:27" ht="12.75" customHeight="1" x14ac:dyDescent="0.2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</row>
  </sheetData>
  <mergeCells count="11">
    <mergeCell ref="A20:D20"/>
    <mergeCell ref="G9:H9"/>
    <mergeCell ref="I9:J9"/>
    <mergeCell ref="K9:K10"/>
    <mergeCell ref="A1:J1"/>
    <mergeCell ref="A9:A10"/>
    <mergeCell ref="B9:B10"/>
    <mergeCell ref="C9:C10"/>
    <mergeCell ref="D9:D10"/>
    <mergeCell ref="E9:E10"/>
    <mergeCell ref="F9:F10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1000"/>
  <sheetViews>
    <sheetView workbookViewId="0"/>
  </sheetViews>
  <sheetFormatPr baseColWidth="10" defaultColWidth="12.5703125" defaultRowHeight="15" customHeight="1" x14ac:dyDescent="0.2"/>
  <cols>
    <col min="1" max="1" width="26.42578125" customWidth="1"/>
    <col min="2" max="2" width="12.42578125" customWidth="1"/>
    <col min="3" max="3" width="16.28515625" customWidth="1"/>
    <col min="4" max="4" width="10.42578125" customWidth="1"/>
    <col min="5" max="5" width="7.7109375" customWidth="1"/>
    <col min="6" max="6" width="6.7109375" customWidth="1"/>
    <col min="7" max="7" width="12.28515625" customWidth="1"/>
    <col min="8" max="8" width="16.42578125" customWidth="1"/>
    <col min="9" max="10" width="16.28515625" customWidth="1"/>
    <col min="11" max="11" width="7.42578125" customWidth="1"/>
    <col min="12" max="12" width="12.7109375" customWidth="1"/>
    <col min="13" max="13" width="10.42578125" customWidth="1"/>
    <col min="14" max="14" width="17.28515625" customWidth="1"/>
    <col min="15" max="15" width="7.28515625" customWidth="1"/>
    <col min="16" max="16" width="7.7109375" customWidth="1"/>
    <col min="17" max="17" width="7.28515625" customWidth="1"/>
    <col min="18" max="18" width="7.7109375" customWidth="1"/>
    <col min="19" max="19" width="14.28515625" customWidth="1"/>
    <col min="20" max="34" width="10" customWidth="1"/>
  </cols>
  <sheetData>
    <row r="1" spans="1:34" ht="12.75" customHeight="1" x14ac:dyDescent="0.2">
      <c r="A1" s="124"/>
      <c r="B1" s="218" t="s">
        <v>90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219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</row>
    <row r="2" spans="1:34" ht="12.75" customHeight="1" x14ac:dyDescent="0.2">
      <c r="A2" s="125" t="s">
        <v>3</v>
      </c>
      <c r="B2" s="26">
        <f>+'RESUMEN GENERAL'!B4:F4</f>
        <v>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</row>
    <row r="3" spans="1:34" ht="12.75" customHeight="1" x14ac:dyDescent="0.2">
      <c r="A3" s="126" t="s">
        <v>4</v>
      </c>
      <c r="B3" s="26">
        <f>+'RESUMEN GENERAL'!B5:F5</f>
        <v>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124"/>
      <c r="O3" s="124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</row>
    <row r="4" spans="1:34" ht="12.75" customHeight="1" x14ac:dyDescent="0.2">
      <c r="A4" s="127" t="s">
        <v>6</v>
      </c>
      <c r="B4" s="26">
        <f>+'RESUMEN GENERAL'!B7:F7</f>
        <v>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127"/>
      <c r="Q4" s="127"/>
      <c r="R4" s="127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</row>
    <row r="5" spans="1:34" ht="12.75" customHeight="1" x14ac:dyDescent="0.2">
      <c r="A5" s="127"/>
      <c r="B5" s="127"/>
      <c r="C5" s="127"/>
      <c r="D5" s="127"/>
      <c r="E5" s="127"/>
      <c r="F5" s="127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</row>
    <row r="6" spans="1:34" ht="12.75" customHeight="1" x14ac:dyDescent="0.2">
      <c r="A6" s="127" t="s">
        <v>27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7"/>
      <c r="U6" s="127"/>
      <c r="V6" s="127"/>
      <c r="W6" s="127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</row>
    <row r="7" spans="1:34" ht="12" customHeight="1" x14ac:dyDescent="0.2">
      <c r="A7" s="129" t="s">
        <v>105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27"/>
      <c r="U7" s="127"/>
      <c r="V7" s="127"/>
      <c r="W7" s="127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</row>
    <row r="8" spans="1:34" ht="12.75" customHeight="1" x14ac:dyDescent="0.2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</row>
    <row r="9" spans="1:34" ht="36" customHeight="1" x14ac:dyDescent="0.2">
      <c r="A9" s="221" t="s">
        <v>106</v>
      </c>
      <c r="B9" s="221" t="s">
        <v>94</v>
      </c>
      <c r="C9" s="221" t="s">
        <v>107</v>
      </c>
      <c r="D9" s="221" t="s">
        <v>108</v>
      </c>
      <c r="E9" s="221" t="s">
        <v>109</v>
      </c>
      <c r="F9" s="221" t="s">
        <v>110</v>
      </c>
      <c r="G9" s="221" t="s">
        <v>111</v>
      </c>
      <c r="H9" s="228" t="s">
        <v>112</v>
      </c>
      <c r="I9" s="221" t="s">
        <v>113</v>
      </c>
      <c r="J9" s="228" t="s">
        <v>114</v>
      </c>
      <c r="K9" s="221" t="s">
        <v>115</v>
      </c>
      <c r="L9" s="228" t="s">
        <v>116</v>
      </c>
      <c r="M9" s="221" t="s">
        <v>117</v>
      </c>
      <c r="N9" s="224">
        <f>+Materiales!F9</f>
        <v>0</v>
      </c>
      <c r="O9" s="202" t="s">
        <v>17</v>
      </c>
      <c r="P9" s="204"/>
      <c r="Q9" s="202" t="s">
        <v>118</v>
      </c>
      <c r="R9" s="226"/>
      <c r="S9" s="227" t="s">
        <v>21</v>
      </c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</row>
    <row r="10" spans="1:34" ht="12.75" customHeight="1" x14ac:dyDescent="0.2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9" t="s">
        <v>22</v>
      </c>
      <c r="P10" s="9" t="s">
        <v>23</v>
      </c>
      <c r="Q10" s="9" t="s">
        <v>22</v>
      </c>
      <c r="R10" s="131" t="s">
        <v>23</v>
      </c>
      <c r="S10" s="179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</row>
    <row r="11" spans="1:34" ht="12.75" customHeight="1" x14ac:dyDescent="0.2">
      <c r="A11" s="132"/>
      <c r="B11" s="133"/>
      <c r="C11" s="133"/>
      <c r="D11" s="133"/>
      <c r="E11" s="134"/>
      <c r="F11" s="134"/>
      <c r="G11" s="117"/>
      <c r="H11" s="117">
        <f t="shared" ref="H11:H19" si="0">+G11*C11*D11</f>
        <v>0</v>
      </c>
      <c r="I11" s="117"/>
      <c r="J11" s="117">
        <f t="shared" ref="J11:J19" si="1">+C11*D11*E11*I11</f>
        <v>0</v>
      </c>
      <c r="K11" s="117"/>
      <c r="L11" s="117">
        <f t="shared" ref="L11:L19" si="2">+C11*D11*F11*K11</f>
        <v>0</v>
      </c>
      <c r="M11" s="117">
        <f>+H11+J11+L11</f>
        <v>0</v>
      </c>
      <c r="N11" s="117"/>
      <c r="O11" s="117"/>
      <c r="P11" s="117"/>
      <c r="Q11" s="117"/>
      <c r="R11" s="117"/>
      <c r="S11" s="11">
        <f t="shared" ref="S11:S19" si="3">SUM(N11:R11)</f>
        <v>0</v>
      </c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</row>
    <row r="12" spans="1:34" ht="12.75" customHeight="1" x14ac:dyDescent="0.2">
      <c r="A12" s="135"/>
      <c r="B12" s="133"/>
      <c r="C12" s="133"/>
      <c r="D12" s="133"/>
      <c r="E12" s="134"/>
      <c r="F12" s="134"/>
      <c r="G12" s="117"/>
      <c r="H12" s="117">
        <f t="shared" si="0"/>
        <v>0</v>
      </c>
      <c r="I12" s="117"/>
      <c r="J12" s="117">
        <f t="shared" si="1"/>
        <v>0</v>
      </c>
      <c r="K12" s="117"/>
      <c r="L12" s="117">
        <f t="shared" si="2"/>
        <v>0</v>
      </c>
      <c r="M12" s="117">
        <f t="shared" ref="M12:M19" si="4">G12+K12</f>
        <v>0</v>
      </c>
      <c r="N12" s="117"/>
      <c r="O12" s="117"/>
      <c r="P12" s="117"/>
      <c r="Q12" s="117"/>
      <c r="R12" s="117"/>
      <c r="S12" s="11">
        <f t="shared" si="3"/>
        <v>0</v>
      </c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</row>
    <row r="13" spans="1:34" ht="12.75" customHeight="1" x14ac:dyDescent="0.2">
      <c r="A13" s="135"/>
      <c r="B13" s="133"/>
      <c r="C13" s="133"/>
      <c r="D13" s="133"/>
      <c r="E13" s="134"/>
      <c r="F13" s="134"/>
      <c r="G13" s="117"/>
      <c r="H13" s="117">
        <f t="shared" si="0"/>
        <v>0</v>
      </c>
      <c r="I13" s="117"/>
      <c r="J13" s="117">
        <f t="shared" si="1"/>
        <v>0</v>
      </c>
      <c r="K13" s="117"/>
      <c r="L13" s="117">
        <f t="shared" si="2"/>
        <v>0</v>
      </c>
      <c r="M13" s="117">
        <f t="shared" si="4"/>
        <v>0</v>
      </c>
      <c r="N13" s="117"/>
      <c r="O13" s="117"/>
      <c r="P13" s="117"/>
      <c r="Q13" s="117"/>
      <c r="R13" s="117"/>
      <c r="S13" s="11">
        <f t="shared" si="3"/>
        <v>0</v>
      </c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</row>
    <row r="14" spans="1:34" ht="12.75" customHeight="1" x14ac:dyDescent="0.2">
      <c r="A14" s="133"/>
      <c r="B14" s="135"/>
      <c r="C14" s="135"/>
      <c r="D14" s="135"/>
      <c r="E14" s="136"/>
      <c r="F14" s="136"/>
      <c r="G14" s="117"/>
      <c r="H14" s="117">
        <f t="shared" si="0"/>
        <v>0</v>
      </c>
      <c r="I14" s="117"/>
      <c r="J14" s="117">
        <f t="shared" si="1"/>
        <v>0</v>
      </c>
      <c r="K14" s="117"/>
      <c r="L14" s="117">
        <f t="shared" si="2"/>
        <v>0</v>
      </c>
      <c r="M14" s="117">
        <f t="shared" si="4"/>
        <v>0</v>
      </c>
      <c r="N14" s="117"/>
      <c r="O14" s="117"/>
      <c r="P14" s="117"/>
      <c r="Q14" s="117"/>
      <c r="R14" s="117"/>
      <c r="S14" s="11">
        <f t="shared" si="3"/>
        <v>0</v>
      </c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</row>
    <row r="15" spans="1:34" ht="12.75" customHeight="1" x14ac:dyDescent="0.2">
      <c r="A15" s="135"/>
      <c r="B15" s="135"/>
      <c r="C15" s="135"/>
      <c r="D15" s="135"/>
      <c r="E15" s="136"/>
      <c r="F15" s="136"/>
      <c r="G15" s="117"/>
      <c r="H15" s="117">
        <f t="shared" si="0"/>
        <v>0</v>
      </c>
      <c r="I15" s="117"/>
      <c r="J15" s="117">
        <f t="shared" si="1"/>
        <v>0</v>
      </c>
      <c r="K15" s="117"/>
      <c r="L15" s="117">
        <f t="shared" si="2"/>
        <v>0</v>
      </c>
      <c r="M15" s="117">
        <f t="shared" si="4"/>
        <v>0</v>
      </c>
      <c r="N15" s="117"/>
      <c r="O15" s="117"/>
      <c r="P15" s="117"/>
      <c r="Q15" s="117"/>
      <c r="R15" s="117"/>
      <c r="S15" s="11">
        <f t="shared" si="3"/>
        <v>0</v>
      </c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</row>
    <row r="16" spans="1:34" ht="12.75" customHeight="1" x14ac:dyDescent="0.2">
      <c r="A16" s="135"/>
      <c r="B16" s="135"/>
      <c r="C16" s="135"/>
      <c r="D16" s="135"/>
      <c r="E16" s="136"/>
      <c r="F16" s="136"/>
      <c r="G16" s="117"/>
      <c r="H16" s="117">
        <f t="shared" si="0"/>
        <v>0</v>
      </c>
      <c r="I16" s="117"/>
      <c r="J16" s="117">
        <f t="shared" si="1"/>
        <v>0</v>
      </c>
      <c r="K16" s="117"/>
      <c r="L16" s="117">
        <f t="shared" si="2"/>
        <v>0</v>
      </c>
      <c r="M16" s="117">
        <f t="shared" si="4"/>
        <v>0</v>
      </c>
      <c r="N16" s="117"/>
      <c r="O16" s="117"/>
      <c r="P16" s="117"/>
      <c r="Q16" s="117"/>
      <c r="R16" s="117"/>
      <c r="S16" s="11">
        <f t="shared" si="3"/>
        <v>0</v>
      </c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</row>
    <row r="17" spans="1:34" ht="12.75" customHeight="1" x14ac:dyDescent="0.2">
      <c r="A17" s="135"/>
      <c r="B17" s="135"/>
      <c r="C17" s="135"/>
      <c r="D17" s="135"/>
      <c r="E17" s="136"/>
      <c r="F17" s="136"/>
      <c r="G17" s="117"/>
      <c r="H17" s="117">
        <f t="shared" si="0"/>
        <v>0</v>
      </c>
      <c r="I17" s="117"/>
      <c r="J17" s="117">
        <f t="shared" si="1"/>
        <v>0</v>
      </c>
      <c r="K17" s="117"/>
      <c r="L17" s="117">
        <f t="shared" si="2"/>
        <v>0</v>
      </c>
      <c r="M17" s="117">
        <f t="shared" si="4"/>
        <v>0</v>
      </c>
      <c r="N17" s="117"/>
      <c r="O17" s="117"/>
      <c r="P17" s="117"/>
      <c r="Q17" s="117"/>
      <c r="R17" s="117"/>
      <c r="S17" s="11">
        <f t="shared" si="3"/>
        <v>0</v>
      </c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</row>
    <row r="18" spans="1:34" ht="12.75" customHeight="1" x14ac:dyDescent="0.2">
      <c r="A18" s="135"/>
      <c r="B18" s="135"/>
      <c r="C18" s="135"/>
      <c r="D18" s="135"/>
      <c r="E18" s="136"/>
      <c r="F18" s="136"/>
      <c r="G18" s="117"/>
      <c r="H18" s="117">
        <f t="shared" si="0"/>
        <v>0</v>
      </c>
      <c r="I18" s="117"/>
      <c r="J18" s="117">
        <f t="shared" si="1"/>
        <v>0</v>
      </c>
      <c r="K18" s="117"/>
      <c r="L18" s="117">
        <f t="shared" si="2"/>
        <v>0</v>
      </c>
      <c r="M18" s="117">
        <f t="shared" si="4"/>
        <v>0</v>
      </c>
      <c r="N18" s="117"/>
      <c r="O18" s="117"/>
      <c r="P18" s="117"/>
      <c r="Q18" s="117"/>
      <c r="R18" s="117"/>
      <c r="S18" s="11">
        <f t="shared" si="3"/>
        <v>0</v>
      </c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</row>
    <row r="19" spans="1:34" ht="12.75" customHeight="1" x14ac:dyDescent="0.2">
      <c r="A19" s="135"/>
      <c r="B19" s="135"/>
      <c r="C19" s="135"/>
      <c r="D19" s="135"/>
      <c r="E19" s="136"/>
      <c r="F19" s="136"/>
      <c r="G19" s="117"/>
      <c r="H19" s="117">
        <f t="shared" si="0"/>
        <v>0</v>
      </c>
      <c r="I19" s="117"/>
      <c r="J19" s="117">
        <f t="shared" si="1"/>
        <v>0</v>
      </c>
      <c r="K19" s="117"/>
      <c r="L19" s="117">
        <f t="shared" si="2"/>
        <v>0</v>
      </c>
      <c r="M19" s="117">
        <f t="shared" si="4"/>
        <v>0</v>
      </c>
      <c r="N19" s="117"/>
      <c r="O19" s="117"/>
      <c r="P19" s="117"/>
      <c r="Q19" s="117"/>
      <c r="R19" s="117"/>
      <c r="S19" s="11">
        <f t="shared" si="3"/>
        <v>0</v>
      </c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</row>
    <row r="20" spans="1:34" ht="12.75" customHeight="1" x14ac:dyDescent="0.2">
      <c r="A20" s="229" t="s">
        <v>119</v>
      </c>
      <c r="B20" s="203"/>
      <c r="C20" s="203"/>
      <c r="D20" s="203"/>
      <c r="E20" s="203"/>
      <c r="F20" s="203"/>
      <c r="G20" s="204"/>
      <c r="H20" s="137">
        <f>SUM(H11:H19)</f>
        <v>0</v>
      </c>
      <c r="I20" s="137"/>
      <c r="J20" s="137">
        <f>SUM(J11:J19)</f>
        <v>0</v>
      </c>
      <c r="K20" s="137"/>
      <c r="L20" s="137">
        <f t="shared" ref="L20:S20" si="5">SUM(L11:L19)</f>
        <v>0</v>
      </c>
      <c r="M20" s="137">
        <f t="shared" si="5"/>
        <v>0</v>
      </c>
      <c r="N20" s="137">
        <f t="shared" si="5"/>
        <v>0</v>
      </c>
      <c r="O20" s="137">
        <f t="shared" si="5"/>
        <v>0</v>
      </c>
      <c r="P20" s="137">
        <f t="shared" si="5"/>
        <v>0</v>
      </c>
      <c r="Q20" s="137">
        <f t="shared" si="5"/>
        <v>0</v>
      </c>
      <c r="R20" s="137">
        <f t="shared" si="5"/>
        <v>0</v>
      </c>
      <c r="S20" s="137">
        <f t="shared" si="5"/>
        <v>0</v>
      </c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</row>
    <row r="21" spans="1:34" ht="12.75" customHeight="1" x14ac:dyDescent="0.2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</row>
    <row r="22" spans="1:34" ht="12.75" customHeight="1" x14ac:dyDescent="0.2">
      <c r="A22" s="124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</row>
    <row r="23" spans="1:34" ht="12.75" customHeight="1" x14ac:dyDescent="0.2">
      <c r="A23" s="230" t="s">
        <v>120</v>
      </c>
      <c r="B23" s="203"/>
      <c r="C23" s="203"/>
      <c r="D23" s="204"/>
      <c r="E23" s="124"/>
      <c r="F23" s="124"/>
      <c r="G23" s="124"/>
      <c r="H23" s="124"/>
      <c r="I23" s="124"/>
      <c r="J23" s="124"/>
      <c r="K23" s="124"/>
      <c r="L23" s="124"/>
      <c r="M23" s="124"/>
      <c r="N23" s="130"/>
      <c r="O23" s="130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</row>
    <row r="24" spans="1:34" ht="12.75" customHeight="1" x14ac:dyDescent="0.2">
      <c r="A24" s="138" t="s">
        <v>121</v>
      </c>
      <c r="B24" s="138" t="s">
        <v>122</v>
      </c>
      <c r="C24" s="138" t="s">
        <v>123</v>
      </c>
      <c r="D24" s="138" t="s">
        <v>124</v>
      </c>
      <c r="E24" s="124"/>
      <c r="F24" s="124"/>
      <c r="G24" s="124"/>
      <c r="H24" s="124"/>
      <c r="I24" s="124"/>
      <c r="J24" s="124"/>
      <c r="K24" s="124"/>
      <c r="L24" s="124"/>
      <c r="M24" s="124"/>
      <c r="N24" s="130"/>
      <c r="O24" s="130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</row>
    <row r="25" spans="1:34" ht="12.75" customHeight="1" x14ac:dyDescent="0.2">
      <c r="A25" s="135" t="s">
        <v>125</v>
      </c>
      <c r="B25" s="139">
        <v>600000</v>
      </c>
      <c r="C25" s="139">
        <v>80000</v>
      </c>
      <c r="D25" s="139">
        <v>150000</v>
      </c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</row>
    <row r="26" spans="1:34" ht="12.75" customHeight="1" x14ac:dyDescent="0.2">
      <c r="A26" s="135" t="s">
        <v>126</v>
      </c>
      <c r="B26" s="139">
        <v>800000</v>
      </c>
      <c r="C26" s="139">
        <v>90000</v>
      </c>
      <c r="D26" s="139">
        <v>180000</v>
      </c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</row>
    <row r="27" spans="1:34" ht="12.75" customHeight="1" x14ac:dyDescent="0.2">
      <c r="A27" s="135" t="s">
        <v>127</v>
      </c>
      <c r="B27" s="139">
        <v>4000000</v>
      </c>
      <c r="C27" s="139">
        <v>180000</v>
      </c>
      <c r="D27" s="139">
        <v>400000</v>
      </c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</row>
    <row r="28" spans="1:34" ht="12.75" customHeight="1" x14ac:dyDescent="0.2">
      <c r="A28" s="140" t="s">
        <v>128</v>
      </c>
      <c r="B28" s="139">
        <v>6000000</v>
      </c>
      <c r="C28" s="139">
        <v>220000</v>
      </c>
      <c r="D28" s="139">
        <v>450000</v>
      </c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</row>
    <row r="29" spans="1:34" ht="12.75" customHeight="1" x14ac:dyDescent="0.2">
      <c r="A29" s="140" t="s">
        <v>129</v>
      </c>
      <c r="B29" s="139">
        <v>3000000</v>
      </c>
      <c r="C29" s="139">
        <v>160000</v>
      </c>
      <c r="D29" s="139">
        <v>300000</v>
      </c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</row>
    <row r="30" spans="1:34" ht="12.75" customHeight="1" x14ac:dyDescent="0.2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</row>
    <row r="31" spans="1:34" ht="12.75" customHeight="1" x14ac:dyDescent="0.2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</row>
    <row r="32" spans="1:34" ht="12.75" customHeight="1" x14ac:dyDescent="0.2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</row>
    <row r="33" spans="1:34" ht="12.75" customHeight="1" x14ac:dyDescent="0.2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</row>
    <row r="34" spans="1:34" ht="12.75" customHeight="1" x14ac:dyDescent="0.2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</row>
    <row r="35" spans="1:34" ht="12.75" customHeight="1" x14ac:dyDescent="0.2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</row>
    <row r="36" spans="1:34" ht="12.75" customHeight="1" x14ac:dyDescent="0.2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</row>
    <row r="37" spans="1:34" ht="12.75" customHeight="1" x14ac:dyDescent="0.2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</row>
    <row r="38" spans="1:34" ht="12.75" customHeight="1" x14ac:dyDescent="0.2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</row>
    <row r="39" spans="1:34" ht="12.75" customHeight="1" x14ac:dyDescent="0.2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</row>
    <row r="40" spans="1:34" ht="12.75" customHeight="1" x14ac:dyDescent="0.2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</row>
    <row r="41" spans="1:34" ht="12.75" customHeight="1" x14ac:dyDescent="0.2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</row>
    <row r="42" spans="1:34" ht="12.75" customHeight="1" x14ac:dyDescent="0.2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</row>
    <row r="43" spans="1:34" ht="12.75" customHeight="1" x14ac:dyDescent="0.2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</row>
    <row r="44" spans="1:34" ht="12.75" customHeight="1" x14ac:dyDescent="0.2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</row>
    <row r="45" spans="1:34" ht="12.75" customHeight="1" x14ac:dyDescent="0.2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</row>
    <row r="46" spans="1:34" ht="12.75" customHeight="1" x14ac:dyDescent="0.2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</row>
    <row r="47" spans="1:34" ht="12.75" customHeight="1" x14ac:dyDescent="0.2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</row>
    <row r="48" spans="1:34" ht="12.75" customHeight="1" x14ac:dyDescent="0.2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</row>
    <row r="49" spans="1:34" ht="12.75" customHeight="1" x14ac:dyDescent="0.2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</row>
    <row r="50" spans="1:34" ht="12.75" customHeight="1" x14ac:dyDescent="0.2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</row>
    <row r="51" spans="1:34" ht="12.75" customHeight="1" x14ac:dyDescent="0.2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</row>
    <row r="52" spans="1:34" ht="12.75" customHeight="1" x14ac:dyDescent="0.2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</row>
    <row r="53" spans="1:34" ht="12.75" customHeight="1" x14ac:dyDescent="0.2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1:34" ht="12.75" customHeight="1" x14ac:dyDescent="0.2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</row>
    <row r="55" spans="1:34" ht="12.75" customHeight="1" x14ac:dyDescent="0.2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</row>
    <row r="56" spans="1:34" ht="12.75" customHeight="1" x14ac:dyDescent="0.2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</row>
    <row r="57" spans="1:34" ht="12.75" customHeight="1" x14ac:dyDescent="0.2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</row>
    <row r="58" spans="1:34" ht="12.75" customHeight="1" x14ac:dyDescent="0.2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</row>
    <row r="59" spans="1:34" ht="12.75" customHeight="1" x14ac:dyDescent="0.2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</row>
    <row r="60" spans="1:34" ht="12.75" customHeight="1" x14ac:dyDescent="0.2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</row>
    <row r="61" spans="1:34" ht="12.75" customHeight="1" x14ac:dyDescent="0.2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</row>
    <row r="62" spans="1:34" ht="12.75" customHeight="1" x14ac:dyDescent="0.2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</row>
    <row r="63" spans="1:34" ht="12.75" customHeight="1" x14ac:dyDescent="0.2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</row>
    <row r="64" spans="1:34" ht="12.75" customHeight="1" x14ac:dyDescent="0.2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</row>
    <row r="65" spans="1:34" ht="12.75" customHeight="1" x14ac:dyDescent="0.2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</row>
    <row r="66" spans="1:34" ht="12.75" customHeight="1" x14ac:dyDescent="0.2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</row>
    <row r="67" spans="1:34" ht="12.75" customHeight="1" x14ac:dyDescent="0.2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</row>
    <row r="68" spans="1:34" ht="12.75" customHeight="1" x14ac:dyDescent="0.2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</row>
    <row r="69" spans="1:34" ht="12.75" customHeight="1" x14ac:dyDescent="0.2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</row>
    <row r="70" spans="1:34" ht="12.75" customHeight="1" x14ac:dyDescent="0.2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</row>
    <row r="71" spans="1:34" ht="12.75" customHeight="1" x14ac:dyDescent="0.2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</row>
    <row r="72" spans="1:34" ht="12.75" customHeight="1" x14ac:dyDescent="0.2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</row>
    <row r="73" spans="1:34" ht="12.75" customHeight="1" x14ac:dyDescent="0.2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</row>
    <row r="74" spans="1:34" ht="12.75" customHeight="1" x14ac:dyDescent="0.2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</row>
    <row r="75" spans="1:34" ht="12.75" customHeight="1" x14ac:dyDescent="0.2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</row>
    <row r="76" spans="1:34" ht="12.75" customHeight="1" x14ac:dyDescent="0.2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</row>
    <row r="77" spans="1:34" ht="12.75" customHeight="1" x14ac:dyDescent="0.2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</row>
    <row r="78" spans="1:34" ht="12.75" customHeight="1" x14ac:dyDescent="0.2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</row>
    <row r="79" spans="1:34" ht="12.75" customHeight="1" x14ac:dyDescent="0.2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</row>
    <row r="80" spans="1:34" ht="12.75" customHeight="1" x14ac:dyDescent="0.2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</row>
    <row r="81" spans="1:34" ht="12.75" customHeight="1" x14ac:dyDescent="0.2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</row>
    <row r="82" spans="1:34" ht="12.75" customHeight="1" x14ac:dyDescent="0.2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</row>
    <row r="83" spans="1:34" ht="12.75" customHeight="1" x14ac:dyDescent="0.2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</row>
    <row r="84" spans="1:34" ht="12.75" customHeight="1" x14ac:dyDescent="0.2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</row>
    <row r="85" spans="1:34" ht="12.75" customHeight="1" x14ac:dyDescent="0.2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</row>
    <row r="86" spans="1:34" ht="12.75" customHeight="1" x14ac:dyDescent="0.2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</row>
    <row r="87" spans="1:34" ht="12.75" customHeight="1" x14ac:dyDescent="0.2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</row>
    <row r="88" spans="1:34" ht="12.75" customHeight="1" x14ac:dyDescent="0.2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</row>
    <row r="89" spans="1:34" ht="12.75" customHeight="1" x14ac:dyDescent="0.2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</row>
    <row r="90" spans="1:34" ht="12.75" customHeight="1" x14ac:dyDescent="0.2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</row>
    <row r="91" spans="1:34" ht="12.75" customHeight="1" x14ac:dyDescent="0.2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</row>
    <row r="92" spans="1:34" ht="12.75" customHeight="1" x14ac:dyDescent="0.2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</row>
    <row r="93" spans="1:34" ht="12.75" customHeight="1" x14ac:dyDescent="0.2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</row>
    <row r="94" spans="1:34" ht="12.75" customHeight="1" x14ac:dyDescent="0.2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</row>
    <row r="95" spans="1:34" ht="12.75" customHeight="1" x14ac:dyDescent="0.2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</row>
    <row r="96" spans="1:34" ht="12.75" customHeight="1" x14ac:dyDescent="0.2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</row>
    <row r="97" spans="1:34" ht="12.75" customHeight="1" x14ac:dyDescent="0.2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</row>
    <row r="98" spans="1:34" ht="12.75" customHeight="1" x14ac:dyDescent="0.2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</row>
    <row r="99" spans="1:34" ht="12.75" customHeight="1" x14ac:dyDescent="0.2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</row>
    <row r="100" spans="1:34" ht="12.75" customHeight="1" x14ac:dyDescent="0.2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</row>
    <row r="101" spans="1:34" ht="12.75" customHeight="1" x14ac:dyDescent="0.2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</row>
    <row r="102" spans="1:34" ht="12.75" customHeight="1" x14ac:dyDescent="0.2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</row>
    <row r="103" spans="1:34" ht="12.75" customHeight="1" x14ac:dyDescent="0.2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</row>
    <row r="104" spans="1:34" ht="12.75" customHeight="1" x14ac:dyDescent="0.2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</row>
    <row r="105" spans="1:34" ht="12.75" customHeight="1" x14ac:dyDescent="0.2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</row>
    <row r="106" spans="1:34" ht="12.75" customHeight="1" x14ac:dyDescent="0.2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</row>
    <row r="107" spans="1:34" ht="12.75" customHeight="1" x14ac:dyDescent="0.2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</row>
    <row r="108" spans="1:34" ht="12.75" customHeight="1" x14ac:dyDescent="0.2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</row>
    <row r="109" spans="1:34" ht="12.75" customHeight="1" x14ac:dyDescent="0.2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</row>
    <row r="110" spans="1:34" ht="12.75" customHeight="1" x14ac:dyDescent="0.2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</row>
    <row r="111" spans="1:34" ht="12.75" customHeight="1" x14ac:dyDescent="0.2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</row>
    <row r="112" spans="1:34" ht="12.75" customHeight="1" x14ac:dyDescent="0.2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</row>
    <row r="113" spans="1:34" ht="12.75" customHeight="1" x14ac:dyDescent="0.2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</row>
    <row r="114" spans="1:34" ht="12.75" customHeight="1" x14ac:dyDescent="0.2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</row>
    <row r="115" spans="1:34" ht="12.75" customHeight="1" x14ac:dyDescent="0.2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</row>
    <row r="116" spans="1:34" ht="12.75" customHeight="1" x14ac:dyDescent="0.2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</row>
    <row r="117" spans="1:34" ht="12.75" customHeight="1" x14ac:dyDescent="0.2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</row>
    <row r="118" spans="1:34" ht="12.75" customHeight="1" x14ac:dyDescent="0.2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</row>
    <row r="119" spans="1:34" ht="12.75" customHeight="1" x14ac:dyDescent="0.2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</row>
    <row r="120" spans="1:34" ht="12.75" customHeight="1" x14ac:dyDescent="0.2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</row>
    <row r="121" spans="1:34" ht="12.75" customHeight="1" x14ac:dyDescent="0.2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</row>
    <row r="122" spans="1:34" ht="12.75" customHeight="1" x14ac:dyDescent="0.2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</row>
    <row r="123" spans="1:34" ht="12.75" customHeight="1" x14ac:dyDescent="0.2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</row>
    <row r="124" spans="1:34" ht="12.75" customHeight="1" x14ac:dyDescent="0.2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</row>
    <row r="125" spans="1:34" ht="12.75" customHeight="1" x14ac:dyDescent="0.2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</row>
    <row r="126" spans="1:34" ht="12.75" customHeight="1" x14ac:dyDescent="0.2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</row>
    <row r="127" spans="1:34" ht="12.75" customHeight="1" x14ac:dyDescent="0.2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</row>
    <row r="128" spans="1:34" ht="12.75" customHeight="1" x14ac:dyDescent="0.2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</row>
    <row r="129" spans="1:34" ht="12.75" customHeight="1" x14ac:dyDescent="0.2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</row>
    <row r="130" spans="1:34" ht="12.75" customHeight="1" x14ac:dyDescent="0.2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</row>
    <row r="131" spans="1:34" ht="12.75" customHeight="1" x14ac:dyDescent="0.2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</row>
    <row r="132" spans="1:34" ht="12.75" customHeight="1" x14ac:dyDescent="0.2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</row>
    <row r="133" spans="1:34" ht="12.75" customHeight="1" x14ac:dyDescent="0.2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</row>
    <row r="134" spans="1:34" ht="12.75" customHeight="1" x14ac:dyDescent="0.2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</row>
    <row r="135" spans="1:34" ht="12.75" customHeight="1" x14ac:dyDescent="0.2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</row>
    <row r="136" spans="1:34" ht="12.75" customHeight="1" x14ac:dyDescent="0.2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</row>
    <row r="137" spans="1:34" ht="12.75" customHeight="1" x14ac:dyDescent="0.2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</row>
    <row r="138" spans="1:34" ht="12.75" customHeight="1" x14ac:dyDescent="0.2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</row>
    <row r="139" spans="1:34" ht="12.75" customHeight="1" x14ac:dyDescent="0.2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</row>
    <row r="140" spans="1:34" ht="12.75" customHeight="1" x14ac:dyDescent="0.2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</row>
    <row r="141" spans="1:34" ht="12.75" customHeight="1" x14ac:dyDescent="0.2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</row>
    <row r="142" spans="1:34" ht="12.75" customHeight="1" x14ac:dyDescent="0.2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</row>
    <row r="143" spans="1:34" ht="12.75" customHeight="1" x14ac:dyDescent="0.2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</row>
    <row r="144" spans="1:34" ht="12.75" customHeight="1" x14ac:dyDescent="0.2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</row>
    <row r="145" spans="1:34" ht="12.75" customHeight="1" x14ac:dyDescent="0.2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</row>
    <row r="146" spans="1:34" ht="12.75" customHeight="1" x14ac:dyDescent="0.2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</row>
    <row r="147" spans="1:34" ht="12.75" customHeight="1" x14ac:dyDescent="0.2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</row>
    <row r="148" spans="1:34" ht="12.75" customHeight="1" x14ac:dyDescent="0.2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</row>
    <row r="149" spans="1:34" ht="12.75" customHeight="1" x14ac:dyDescent="0.2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</row>
    <row r="150" spans="1:34" ht="12.75" customHeight="1" x14ac:dyDescent="0.2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</row>
    <row r="151" spans="1:34" ht="12.75" customHeight="1" x14ac:dyDescent="0.2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</row>
    <row r="152" spans="1:34" ht="12.75" customHeight="1" x14ac:dyDescent="0.2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</row>
    <row r="153" spans="1:34" ht="12.75" customHeight="1" x14ac:dyDescent="0.2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</row>
    <row r="154" spans="1:34" ht="12.75" customHeight="1" x14ac:dyDescent="0.2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</row>
    <row r="155" spans="1:34" ht="12.75" customHeight="1" x14ac:dyDescent="0.2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</row>
    <row r="156" spans="1:34" ht="12.75" customHeight="1" x14ac:dyDescent="0.2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</row>
    <row r="157" spans="1:34" ht="12.75" customHeight="1" x14ac:dyDescent="0.2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</row>
    <row r="158" spans="1:34" ht="12.75" customHeight="1" x14ac:dyDescent="0.2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</row>
    <row r="159" spans="1:34" ht="12.75" customHeight="1" x14ac:dyDescent="0.2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</row>
    <row r="160" spans="1:34" ht="12.75" customHeight="1" x14ac:dyDescent="0.2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</row>
    <row r="161" spans="1:34" ht="12.75" customHeight="1" x14ac:dyDescent="0.2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</row>
    <row r="162" spans="1:34" ht="12.75" customHeight="1" x14ac:dyDescent="0.2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</row>
    <row r="163" spans="1:34" ht="12.75" customHeight="1" x14ac:dyDescent="0.2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</row>
    <row r="164" spans="1:34" ht="12.75" customHeight="1" x14ac:dyDescent="0.2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</row>
    <row r="165" spans="1:34" ht="12.75" customHeight="1" x14ac:dyDescent="0.2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</row>
    <row r="166" spans="1:34" ht="12.75" customHeight="1" x14ac:dyDescent="0.2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</row>
    <row r="167" spans="1:34" ht="12.75" customHeight="1" x14ac:dyDescent="0.2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</row>
    <row r="168" spans="1:34" ht="12.75" customHeight="1" x14ac:dyDescent="0.2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</row>
    <row r="169" spans="1:34" ht="12.75" customHeight="1" x14ac:dyDescent="0.2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</row>
    <row r="170" spans="1:34" ht="12.75" customHeight="1" x14ac:dyDescent="0.2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</row>
    <row r="171" spans="1:34" ht="12.75" customHeight="1" x14ac:dyDescent="0.2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</row>
    <row r="172" spans="1:34" ht="12.75" customHeight="1" x14ac:dyDescent="0.2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</row>
    <row r="173" spans="1:34" ht="12.75" customHeight="1" x14ac:dyDescent="0.2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</row>
    <row r="174" spans="1:34" ht="12.75" customHeight="1" x14ac:dyDescent="0.2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</row>
    <row r="175" spans="1:34" ht="12.75" customHeight="1" x14ac:dyDescent="0.2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</row>
    <row r="176" spans="1:34" ht="12.75" customHeight="1" x14ac:dyDescent="0.2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</row>
    <row r="177" spans="1:34" ht="12.75" customHeight="1" x14ac:dyDescent="0.2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</row>
    <row r="178" spans="1:34" ht="12.75" customHeight="1" x14ac:dyDescent="0.2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</row>
    <row r="179" spans="1:34" ht="12.75" customHeight="1" x14ac:dyDescent="0.2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</row>
    <row r="180" spans="1:34" ht="12.75" customHeight="1" x14ac:dyDescent="0.2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</row>
    <row r="181" spans="1:34" ht="12.75" customHeight="1" x14ac:dyDescent="0.2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</row>
    <row r="182" spans="1:34" ht="12.75" customHeight="1" x14ac:dyDescent="0.2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</row>
    <row r="183" spans="1:34" ht="12.75" customHeight="1" x14ac:dyDescent="0.2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</row>
    <row r="184" spans="1:34" ht="12.75" customHeight="1" x14ac:dyDescent="0.2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</row>
    <row r="185" spans="1:34" ht="12.75" customHeight="1" x14ac:dyDescent="0.2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</row>
    <row r="186" spans="1:34" ht="12.75" customHeight="1" x14ac:dyDescent="0.2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</row>
    <row r="187" spans="1:34" ht="12.75" customHeight="1" x14ac:dyDescent="0.2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</row>
    <row r="188" spans="1:34" ht="12.75" customHeight="1" x14ac:dyDescent="0.2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</row>
    <row r="189" spans="1:34" ht="12.75" customHeight="1" x14ac:dyDescent="0.2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</row>
    <row r="190" spans="1:34" ht="12.75" customHeight="1" x14ac:dyDescent="0.2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</row>
    <row r="191" spans="1:34" ht="12.75" customHeight="1" x14ac:dyDescent="0.2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</row>
    <row r="192" spans="1:34" ht="12.75" customHeight="1" x14ac:dyDescent="0.2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</row>
    <row r="193" spans="1:34" ht="12.75" customHeight="1" x14ac:dyDescent="0.2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</row>
    <row r="194" spans="1:34" ht="12.75" customHeight="1" x14ac:dyDescent="0.2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</row>
    <row r="195" spans="1:34" ht="12.75" customHeight="1" x14ac:dyDescent="0.2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</row>
    <row r="196" spans="1:34" ht="12.75" customHeight="1" x14ac:dyDescent="0.2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</row>
    <row r="197" spans="1:34" ht="12.75" customHeight="1" x14ac:dyDescent="0.2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</row>
    <row r="198" spans="1:34" ht="12.75" customHeight="1" x14ac:dyDescent="0.2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</row>
    <row r="199" spans="1:34" ht="12.75" customHeight="1" x14ac:dyDescent="0.2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</row>
    <row r="200" spans="1:34" ht="12.75" customHeight="1" x14ac:dyDescent="0.2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</row>
    <row r="201" spans="1:34" ht="12.75" customHeight="1" x14ac:dyDescent="0.2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</row>
    <row r="202" spans="1:34" ht="12.75" customHeight="1" x14ac:dyDescent="0.2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</row>
    <row r="203" spans="1:34" ht="12.75" customHeight="1" x14ac:dyDescent="0.2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</row>
    <row r="204" spans="1:34" ht="12.75" customHeight="1" x14ac:dyDescent="0.2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</row>
    <row r="205" spans="1:34" ht="12.75" customHeight="1" x14ac:dyDescent="0.2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</row>
    <row r="206" spans="1:34" ht="12.75" customHeight="1" x14ac:dyDescent="0.2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</row>
    <row r="207" spans="1:34" ht="12.75" customHeight="1" x14ac:dyDescent="0.2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</row>
    <row r="208" spans="1:34" ht="12.75" customHeight="1" x14ac:dyDescent="0.2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</row>
    <row r="209" spans="1:34" ht="12.75" customHeight="1" x14ac:dyDescent="0.2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</row>
    <row r="210" spans="1:34" ht="12.75" customHeight="1" x14ac:dyDescent="0.2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</row>
    <row r="211" spans="1:34" ht="12.75" customHeight="1" x14ac:dyDescent="0.2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</row>
    <row r="212" spans="1:34" ht="12.75" customHeight="1" x14ac:dyDescent="0.2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</row>
    <row r="213" spans="1:34" ht="12.75" customHeight="1" x14ac:dyDescent="0.2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</row>
    <row r="214" spans="1:34" ht="12.75" customHeight="1" x14ac:dyDescent="0.2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</row>
    <row r="215" spans="1:34" ht="12.75" customHeight="1" x14ac:dyDescent="0.2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</row>
    <row r="216" spans="1:34" ht="12.75" customHeight="1" x14ac:dyDescent="0.2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</row>
    <row r="217" spans="1:34" ht="12.75" customHeight="1" x14ac:dyDescent="0.2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</row>
    <row r="218" spans="1:34" ht="12.75" customHeight="1" x14ac:dyDescent="0.2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</row>
    <row r="219" spans="1:34" ht="12.75" customHeight="1" x14ac:dyDescent="0.2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</row>
    <row r="220" spans="1:34" ht="12.75" customHeight="1" x14ac:dyDescent="0.2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</row>
    <row r="221" spans="1:34" ht="12.75" customHeight="1" x14ac:dyDescent="0.2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</row>
    <row r="222" spans="1:34" ht="12.75" customHeight="1" x14ac:dyDescent="0.2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</row>
    <row r="223" spans="1:34" ht="12.75" customHeight="1" x14ac:dyDescent="0.2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</row>
    <row r="224" spans="1:34" ht="12.75" customHeight="1" x14ac:dyDescent="0.2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</row>
    <row r="225" spans="1:34" ht="12.75" customHeight="1" x14ac:dyDescent="0.2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</row>
    <row r="226" spans="1:34" ht="12.75" customHeight="1" x14ac:dyDescent="0.2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</row>
    <row r="227" spans="1:34" ht="12.75" customHeight="1" x14ac:dyDescent="0.2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</row>
    <row r="228" spans="1:34" ht="12.75" customHeight="1" x14ac:dyDescent="0.2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</row>
    <row r="229" spans="1:34" ht="12.75" customHeight="1" x14ac:dyDescent="0.2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</row>
    <row r="230" spans="1:34" ht="12.75" customHeight="1" x14ac:dyDescent="0.2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</row>
    <row r="231" spans="1:34" ht="12.75" customHeight="1" x14ac:dyDescent="0.2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</row>
    <row r="232" spans="1:34" ht="12.75" customHeight="1" x14ac:dyDescent="0.2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</row>
    <row r="233" spans="1:34" ht="12.75" customHeight="1" x14ac:dyDescent="0.2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</row>
    <row r="234" spans="1:34" ht="12.75" customHeight="1" x14ac:dyDescent="0.2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</row>
    <row r="235" spans="1:34" ht="12.75" customHeight="1" x14ac:dyDescent="0.2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</row>
    <row r="236" spans="1:34" ht="12.75" customHeight="1" x14ac:dyDescent="0.2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</row>
    <row r="237" spans="1:34" ht="12.75" customHeight="1" x14ac:dyDescent="0.2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</row>
    <row r="238" spans="1:34" ht="12.75" customHeight="1" x14ac:dyDescent="0.2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</row>
    <row r="239" spans="1:34" ht="12.75" customHeight="1" x14ac:dyDescent="0.2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</row>
    <row r="240" spans="1:34" ht="12.75" customHeight="1" x14ac:dyDescent="0.2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</row>
    <row r="241" spans="1:34" ht="12.75" customHeight="1" x14ac:dyDescent="0.2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</row>
    <row r="242" spans="1:34" ht="12.75" customHeight="1" x14ac:dyDescent="0.2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</row>
    <row r="243" spans="1:34" ht="12.75" customHeight="1" x14ac:dyDescent="0.2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</row>
    <row r="244" spans="1:34" ht="12.75" customHeight="1" x14ac:dyDescent="0.2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</row>
    <row r="245" spans="1:34" ht="12.75" customHeight="1" x14ac:dyDescent="0.2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</row>
    <row r="246" spans="1:34" ht="12.75" customHeight="1" x14ac:dyDescent="0.2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</row>
    <row r="247" spans="1:34" ht="12.75" customHeight="1" x14ac:dyDescent="0.2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</row>
    <row r="248" spans="1:34" ht="12.75" customHeight="1" x14ac:dyDescent="0.2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</row>
    <row r="249" spans="1:34" ht="12.75" customHeight="1" x14ac:dyDescent="0.2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</row>
    <row r="250" spans="1:34" ht="12.75" customHeight="1" x14ac:dyDescent="0.2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</row>
    <row r="251" spans="1:34" ht="12.75" customHeight="1" x14ac:dyDescent="0.2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</row>
    <row r="252" spans="1:34" ht="12.75" customHeight="1" x14ac:dyDescent="0.2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</row>
    <row r="253" spans="1:34" ht="12.75" customHeight="1" x14ac:dyDescent="0.2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</row>
    <row r="254" spans="1:34" ht="12.75" customHeight="1" x14ac:dyDescent="0.2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</row>
    <row r="255" spans="1:34" ht="12.75" customHeight="1" x14ac:dyDescent="0.2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</row>
    <row r="256" spans="1:34" ht="12.75" customHeight="1" x14ac:dyDescent="0.2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</row>
    <row r="257" spans="1:34" ht="12.75" customHeight="1" x14ac:dyDescent="0.2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</row>
    <row r="258" spans="1:34" ht="12.75" customHeight="1" x14ac:dyDescent="0.2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</row>
    <row r="259" spans="1:34" ht="12.75" customHeight="1" x14ac:dyDescent="0.2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</row>
    <row r="260" spans="1:34" ht="12.75" customHeight="1" x14ac:dyDescent="0.2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</row>
    <row r="261" spans="1:34" ht="12.75" customHeight="1" x14ac:dyDescent="0.2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</row>
    <row r="262" spans="1:34" ht="12.75" customHeight="1" x14ac:dyDescent="0.2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</row>
    <row r="263" spans="1:34" ht="12.75" customHeight="1" x14ac:dyDescent="0.2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</row>
    <row r="264" spans="1:34" ht="12.75" customHeight="1" x14ac:dyDescent="0.2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</row>
    <row r="265" spans="1:34" ht="12.75" customHeight="1" x14ac:dyDescent="0.2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</row>
    <row r="266" spans="1:34" ht="12.75" customHeight="1" x14ac:dyDescent="0.2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</row>
    <row r="267" spans="1:34" ht="12.75" customHeight="1" x14ac:dyDescent="0.2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</row>
    <row r="268" spans="1:34" ht="12.75" customHeight="1" x14ac:dyDescent="0.2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</row>
    <row r="269" spans="1:34" ht="12.75" customHeight="1" x14ac:dyDescent="0.2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</row>
    <row r="270" spans="1:34" ht="12.75" customHeight="1" x14ac:dyDescent="0.2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</row>
    <row r="271" spans="1:34" ht="12.75" customHeight="1" x14ac:dyDescent="0.2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</row>
    <row r="272" spans="1:34" ht="12.75" customHeight="1" x14ac:dyDescent="0.2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</row>
    <row r="273" spans="1:34" ht="12.75" customHeight="1" x14ac:dyDescent="0.2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</row>
    <row r="274" spans="1:34" ht="12.75" customHeight="1" x14ac:dyDescent="0.2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</row>
    <row r="275" spans="1:34" ht="12.75" customHeight="1" x14ac:dyDescent="0.2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</row>
    <row r="276" spans="1:34" ht="12.75" customHeight="1" x14ac:dyDescent="0.2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</row>
    <row r="277" spans="1:34" ht="12.75" customHeight="1" x14ac:dyDescent="0.2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</row>
    <row r="278" spans="1:34" ht="12.75" customHeight="1" x14ac:dyDescent="0.2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</row>
    <row r="279" spans="1:34" ht="12.75" customHeight="1" x14ac:dyDescent="0.2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</row>
    <row r="280" spans="1:34" ht="12.75" customHeight="1" x14ac:dyDescent="0.2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</row>
    <row r="281" spans="1:34" ht="12.75" customHeight="1" x14ac:dyDescent="0.2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</row>
    <row r="282" spans="1:34" ht="12.75" customHeight="1" x14ac:dyDescent="0.2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</row>
    <row r="283" spans="1:34" ht="12.75" customHeight="1" x14ac:dyDescent="0.2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</row>
    <row r="284" spans="1:34" ht="12.75" customHeight="1" x14ac:dyDescent="0.2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</row>
    <row r="285" spans="1:34" ht="12.75" customHeight="1" x14ac:dyDescent="0.2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</row>
    <row r="286" spans="1:34" ht="12.75" customHeight="1" x14ac:dyDescent="0.2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</row>
    <row r="287" spans="1:34" ht="12.75" customHeight="1" x14ac:dyDescent="0.2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</row>
    <row r="288" spans="1:34" ht="12.75" customHeight="1" x14ac:dyDescent="0.2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</row>
    <row r="289" spans="1:34" ht="12.75" customHeight="1" x14ac:dyDescent="0.2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</row>
    <row r="290" spans="1:34" ht="12.75" customHeight="1" x14ac:dyDescent="0.2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</row>
    <row r="291" spans="1:34" ht="12.75" customHeight="1" x14ac:dyDescent="0.2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</row>
    <row r="292" spans="1:34" ht="12.75" customHeight="1" x14ac:dyDescent="0.2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</row>
    <row r="293" spans="1:34" ht="12.75" customHeight="1" x14ac:dyDescent="0.2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</row>
    <row r="294" spans="1:34" ht="12.75" customHeight="1" x14ac:dyDescent="0.2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</row>
    <row r="295" spans="1:34" ht="12.75" customHeight="1" x14ac:dyDescent="0.2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</row>
    <row r="296" spans="1:34" ht="12.75" customHeight="1" x14ac:dyDescent="0.2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</row>
    <row r="297" spans="1:34" ht="12.75" customHeight="1" x14ac:dyDescent="0.2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</row>
    <row r="298" spans="1:34" ht="12.75" customHeight="1" x14ac:dyDescent="0.2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</row>
    <row r="299" spans="1:34" ht="12.75" customHeight="1" x14ac:dyDescent="0.2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</row>
    <row r="300" spans="1:34" ht="12.75" customHeight="1" x14ac:dyDescent="0.2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</row>
    <row r="301" spans="1:34" ht="12.75" customHeight="1" x14ac:dyDescent="0.2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</row>
    <row r="302" spans="1:34" ht="12.75" customHeight="1" x14ac:dyDescent="0.2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</row>
    <row r="303" spans="1:34" ht="12.75" customHeight="1" x14ac:dyDescent="0.2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</row>
    <row r="304" spans="1:34" ht="12.75" customHeight="1" x14ac:dyDescent="0.2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</row>
    <row r="305" spans="1:34" ht="12.75" customHeight="1" x14ac:dyDescent="0.2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</row>
    <row r="306" spans="1:34" ht="12.75" customHeight="1" x14ac:dyDescent="0.2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</row>
    <row r="307" spans="1:34" ht="12.75" customHeight="1" x14ac:dyDescent="0.2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</row>
    <row r="308" spans="1:34" ht="12.75" customHeight="1" x14ac:dyDescent="0.2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</row>
    <row r="309" spans="1:34" ht="12.75" customHeight="1" x14ac:dyDescent="0.2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</row>
    <row r="310" spans="1:34" ht="12.75" customHeight="1" x14ac:dyDescent="0.2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</row>
    <row r="311" spans="1:34" ht="12.75" customHeight="1" x14ac:dyDescent="0.2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</row>
    <row r="312" spans="1:34" ht="12.75" customHeight="1" x14ac:dyDescent="0.2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</row>
    <row r="313" spans="1:34" ht="12.75" customHeight="1" x14ac:dyDescent="0.2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</row>
    <row r="314" spans="1:34" ht="12.75" customHeight="1" x14ac:dyDescent="0.2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</row>
    <row r="315" spans="1:34" ht="12.75" customHeight="1" x14ac:dyDescent="0.2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</row>
    <row r="316" spans="1:34" ht="12.75" customHeight="1" x14ac:dyDescent="0.2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</row>
    <row r="317" spans="1:34" ht="12.75" customHeight="1" x14ac:dyDescent="0.2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</row>
    <row r="318" spans="1:34" ht="12.75" customHeight="1" x14ac:dyDescent="0.2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</row>
    <row r="319" spans="1:34" ht="12.75" customHeight="1" x14ac:dyDescent="0.2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</row>
    <row r="320" spans="1:34" ht="12.75" customHeight="1" x14ac:dyDescent="0.2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</row>
    <row r="321" spans="1:34" ht="12.75" customHeight="1" x14ac:dyDescent="0.2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</row>
    <row r="322" spans="1:34" ht="12.75" customHeight="1" x14ac:dyDescent="0.2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</row>
    <row r="323" spans="1:34" ht="12.75" customHeight="1" x14ac:dyDescent="0.2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</row>
    <row r="324" spans="1:34" ht="12.75" customHeight="1" x14ac:dyDescent="0.2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</row>
    <row r="325" spans="1:34" ht="12.75" customHeight="1" x14ac:dyDescent="0.2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</row>
    <row r="326" spans="1:34" ht="12.75" customHeight="1" x14ac:dyDescent="0.2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</row>
    <row r="327" spans="1:34" ht="12.75" customHeight="1" x14ac:dyDescent="0.2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</row>
    <row r="328" spans="1:34" ht="12.75" customHeight="1" x14ac:dyDescent="0.2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</row>
    <row r="329" spans="1:34" ht="12.75" customHeight="1" x14ac:dyDescent="0.2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</row>
    <row r="330" spans="1:34" ht="12.75" customHeight="1" x14ac:dyDescent="0.2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</row>
    <row r="331" spans="1:34" ht="12.75" customHeight="1" x14ac:dyDescent="0.2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</row>
    <row r="332" spans="1:34" ht="12.75" customHeight="1" x14ac:dyDescent="0.2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</row>
    <row r="333" spans="1:34" ht="12.75" customHeight="1" x14ac:dyDescent="0.2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</row>
    <row r="334" spans="1:34" ht="12.75" customHeight="1" x14ac:dyDescent="0.2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</row>
    <row r="335" spans="1:34" ht="12.75" customHeight="1" x14ac:dyDescent="0.2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</row>
    <row r="336" spans="1:34" ht="12.75" customHeight="1" x14ac:dyDescent="0.2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</row>
    <row r="337" spans="1:34" ht="12.75" customHeight="1" x14ac:dyDescent="0.2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</row>
    <row r="338" spans="1:34" ht="12.75" customHeight="1" x14ac:dyDescent="0.2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</row>
    <row r="339" spans="1:34" ht="12.75" customHeight="1" x14ac:dyDescent="0.2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</row>
    <row r="340" spans="1:34" ht="12.75" customHeight="1" x14ac:dyDescent="0.2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</row>
    <row r="341" spans="1:34" ht="12.75" customHeight="1" x14ac:dyDescent="0.2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</row>
    <row r="342" spans="1:34" ht="12.75" customHeight="1" x14ac:dyDescent="0.2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</row>
    <row r="343" spans="1:34" ht="12.75" customHeight="1" x14ac:dyDescent="0.2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</row>
    <row r="344" spans="1:34" ht="12.75" customHeight="1" x14ac:dyDescent="0.2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</row>
    <row r="345" spans="1:34" ht="12.75" customHeight="1" x14ac:dyDescent="0.2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</row>
    <row r="346" spans="1:34" ht="12.75" customHeight="1" x14ac:dyDescent="0.2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</row>
    <row r="347" spans="1:34" ht="12.75" customHeight="1" x14ac:dyDescent="0.2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</row>
    <row r="348" spans="1:34" ht="12.75" customHeight="1" x14ac:dyDescent="0.2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</row>
    <row r="349" spans="1:34" ht="12.75" customHeight="1" x14ac:dyDescent="0.2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</row>
    <row r="350" spans="1:34" ht="12.75" customHeight="1" x14ac:dyDescent="0.2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</row>
    <row r="351" spans="1:34" ht="12.75" customHeight="1" x14ac:dyDescent="0.2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</row>
    <row r="352" spans="1:34" ht="12.75" customHeight="1" x14ac:dyDescent="0.2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</row>
    <row r="353" spans="1:34" ht="12.75" customHeight="1" x14ac:dyDescent="0.2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</row>
    <row r="354" spans="1:34" ht="12.75" customHeight="1" x14ac:dyDescent="0.2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</row>
    <row r="355" spans="1:34" ht="12.75" customHeight="1" x14ac:dyDescent="0.2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</row>
    <row r="356" spans="1:34" ht="12.75" customHeight="1" x14ac:dyDescent="0.2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</row>
    <row r="357" spans="1:34" ht="12.75" customHeight="1" x14ac:dyDescent="0.2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</row>
    <row r="358" spans="1:34" ht="12.75" customHeight="1" x14ac:dyDescent="0.2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</row>
    <row r="359" spans="1:34" ht="12.75" customHeight="1" x14ac:dyDescent="0.2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</row>
    <row r="360" spans="1:34" ht="12.75" customHeight="1" x14ac:dyDescent="0.2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</row>
    <row r="361" spans="1:34" ht="12.75" customHeight="1" x14ac:dyDescent="0.2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</row>
    <row r="362" spans="1:34" ht="12.75" customHeight="1" x14ac:dyDescent="0.2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</row>
    <row r="363" spans="1:34" ht="12.75" customHeight="1" x14ac:dyDescent="0.2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</row>
    <row r="364" spans="1:34" ht="12.75" customHeight="1" x14ac:dyDescent="0.2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</row>
    <row r="365" spans="1:34" ht="12.75" customHeight="1" x14ac:dyDescent="0.2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</row>
    <row r="366" spans="1:34" ht="12.75" customHeight="1" x14ac:dyDescent="0.2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</row>
    <row r="367" spans="1:34" ht="12.75" customHeight="1" x14ac:dyDescent="0.2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</row>
    <row r="368" spans="1:34" ht="12.75" customHeight="1" x14ac:dyDescent="0.2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</row>
    <row r="369" spans="1:34" ht="12.75" customHeight="1" x14ac:dyDescent="0.2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</row>
    <row r="370" spans="1:34" ht="12.75" customHeight="1" x14ac:dyDescent="0.2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</row>
    <row r="371" spans="1:34" ht="12.75" customHeight="1" x14ac:dyDescent="0.2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</row>
    <row r="372" spans="1:34" ht="12.75" customHeight="1" x14ac:dyDescent="0.2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</row>
    <row r="373" spans="1:34" ht="12.75" customHeight="1" x14ac:dyDescent="0.2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</row>
    <row r="374" spans="1:34" ht="12.75" customHeight="1" x14ac:dyDescent="0.2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</row>
    <row r="375" spans="1:34" ht="12.75" customHeight="1" x14ac:dyDescent="0.2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</row>
    <row r="376" spans="1:34" ht="12.75" customHeight="1" x14ac:dyDescent="0.2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</row>
    <row r="377" spans="1:34" ht="12.75" customHeight="1" x14ac:dyDescent="0.2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</row>
    <row r="378" spans="1:34" ht="12.75" customHeight="1" x14ac:dyDescent="0.2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</row>
    <row r="379" spans="1:34" ht="12.75" customHeight="1" x14ac:dyDescent="0.2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</row>
    <row r="380" spans="1:34" ht="12.75" customHeight="1" x14ac:dyDescent="0.2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</row>
    <row r="381" spans="1:34" ht="12.75" customHeight="1" x14ac:dyDescent="0.2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</row>
    <row r="382" spans="1:34" ht="12.75" customHeight="1" x14ac:dyDescent="0.2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</row>
    <row r="383" spans="1:34" ht="12.75" customHeight="1" x14ac:dyDescent="0.2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</row>
    <row r="384" spans="1:34" ht="12.75" customHeight="1" x14ac:dyDescent="0.2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</row>
    <row r="385" spans="1:34" ht="12.75" customHeight="1" x14ac:dyDescent="0.2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</row>
    <row r="386" spans="1:34" ht="12.75" customHeight="1" x14ac:dyDescent="0.2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</row>
    <row r="387" spans="1:34" ht="12.75" customHeight="1" x14ac:dyDescent="0.2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</row>
    <row r="388" spans="1:34" ht="12.75" customHeight="1" x14ac:dyDescent="0.2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</row>
    <row r="389" spans="1:34" ht="12.75" customHeight="1" x14ac:dyDescent="0.2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</row>
    <row r="390" spans="1:34" ht="12.75" customHeight="1" x14ac:dyDescent="0.2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</row>
    <row r="391" spans="1:34" ht="12.75" customHeight="1" x14ac:dyDescent="0.2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</row>
    <row r="392" spans="1:34" ht="12.75" customHeight="1" x14ac:dyDescent="0.2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</row>
    <row r="393" spans="1:34" ht="12.75" customHeight="1" x14ac:dyDescent="0.2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</row>
    <row r="394" spans="1:34" ht="12.75" customHeight="1" x14ac:dyDescent="0.2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</row>
    <row r="395" spans="1:34" ht="12.75" customHeight="1" x14ac:dyDescent="0.2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</row>
    <row r="396" spans="1:34" ht="12.75" customHeight="1" x14ac:dyDescent="0.2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</row>
    <row r="397" spans="1:34" ht="12.75" customHeight="1" x14ac:dyDescent="0.2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</row>
    <row r="398" spans="1:34" ht="12.75" customHeight="1" x14ac:dyDescent="0.2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</row>
    <row r="399" spans="1:34" ht="12.75" customHeight="1" x14ac:dyDescent="0.2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</row>
    <row r="400" spans="1:34" ht="12.75" customHeight="1" x14ac:dyDescent="0.2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</row>
    <row r="401" spans="1:34" ht="12.75" customHeight="1" x14ac:dyDescent="0.2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</row>
    <row r="402" spans="1:34" ht="12.75" customHeight="1" x14ac:dyDescent="0.2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</row>
    <row r="403" spans="1:34" ht="12.75" customHeight="1" x14ac:dyDescent="0.2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</row>
    <row r="404" spans="1:34" ht="12.75" customHeight="1" x14ac:dyDescent="0.2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</row>
    <row r="405" spans="1:34" ht="12.75" customHeight="1" x14ac:dyDescent="0.2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</row>
    <row r="406" spans="1:34" ht="12.75" customHeight="1" x14ac:dyDescent="0.2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</row>
    <row r="407" spans="1:34" ht="12.75" customHeight="1" x14ac:dyDescent="0.2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</row>
    <row r="408" spans="1:34" ht="12.75" customHeight="1" x14ac:dyDescent="0.2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</row>
    <row r="409" spans="1:34" ht="12.75" customHeight="1" x14ac:dyDescent="0.2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</row>
    <row r="410" spans="1:34" ht="12.75" customHeight="1" x14ac:dyDescent="0.2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</row>
    <row r="411" spans="1:34" ht="12.75" customHeight="1" x14ac:dyDescent="0.2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</row>
    <row r="412" spans="1:34" ht="12.75" customHeight="1" x14ac:dyDescent="0.2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</row>
    <row r="413" spans="1:34" ht="12.75" customHeight="1" x14ac:dyDescent="0.2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</row>
    <row r="414" spans="1:34" ht="12.75" customHeight="1" x14ac:dyDescent="0.2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</row>
    <row r="415" spans="1:34" ht="12.75" customHeight="1" x14ac:dyDescent="0.2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</row>
    <row r="416" spans="1:34" ht="12.75" customHeight="1" x14ac:dyDescent="0.2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</row>
    <row r="417" spans="1:34" ht="12.75" customHeight="1" x14ac:dyDescent="0.2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</row>
    <row r="418" spans="1:34" ht="12.75" customHeight="1" x14ac:dyDescent="0.2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</row>
    <row r="419" spans="1:34" ht="12.75" customHeight="1" x14ac:dyDescent="0.2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</row>
    <row r="420" spans="1:34" ht="12.75" customHeight="1" x14ac:dyDescent="0.2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</row>
    <row r="421" spans="1:34" ht="12.75" customHeight="1" x14ac:dyDescent="0.2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</row>
    <row r="422" spans="1:34" ht="12.75" customHeight="1" x14ac:dyDescent="0.2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</row>
    <row r="423" spans="1:34" ht="12.75" customHeight="1" x14ac:dyDescent="0.2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</row>
    <row r="424" spans="1:34" ht="12.75" customHeight="1" x14ac:dyDescent="0.2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</row>
    <row r="425" spans="1:34" ht="12.75" customHeight="1" x14ac:dyDescent="0.2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</row>
    <row r="426" spans="1:34" ht="12.75" customHeight="1" x14ac:dyDescent="0.2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</row>
    <row r="427" spans="1:34" ht="12.75" customHeight="1" x14ac:dyDescent="0.2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</row>
    <row r="428" spans="1:34" ht="12.75" customHeight="1" x14ac:dyDescent="0.2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</row>
    <row r="429" spans="1:34" ht="12.75" customHeight="1" x14ac:dyDescent="0.2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</row>
    <row r="430" spans="1:34" ht="12.75" customHeight="1" x14ac:dyDescent="0.2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</row>
    <row r="431" spans="1:34" ht="12.75" customHeight="1" x14ac:dyDescent="0.2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</row>
    <row r="432" spans="1:34" ht="12.75" customHeight="1" x14ac:dyDescent="0.2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</row>
    <row r="433" spans="1:34" ht="12.75" customHeight="1" x14ac:dyDescent="0.2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</row>
    <row r="434" spans="1:34" ht="12.75" customHeight="1" x14ac:dyDescent="0.2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</row>
    <row r="435" spans="1:34" ht="12.75" customHeight="1" x14ac:dyDescent="0.2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</row>
    <row r="436" spans="1:34" ht="12.75" customHeight="1" x14ac:dyDescent="0.2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</row>
    <row r="437" spans="1:34" ht="12.75" customHeight="1" x14ac:dyDescent="0.2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</row>
    <row r="438" spans="1:34" ht="12.75" customHeight="1" x14ac:dyDescent="0.2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</row>
    <row r="439" spans="1:34" ht="12.75" customHeight="1" x14ac:dyDescent="0.2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</row>
    <row r="440" spans="1:34" ht="12.75" customHeight="1" x14ac:dyDescent="0.2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</row>
    <row r="441" spans="1:34" ht="12.75" customHeight="1" x14ac:dyDescent="0.2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</row>
    <row r="442" spans="1:34" ht="12.75" customHeight="1" x14ac:dyDescent="0.2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</row>
    <row r="443" spans="1:34" ht="12.75" customHeight="1" x14ac:dyDescent="0.2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</row>
    <row r="444" spans="1:34" ht="12.75" customHeight="1" x14ac:dyDescent="0.2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</row>
    <row r="445" spans="1:34" ht="12.75" customHeight="1" x14ac:dyDescent="0.2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</row>
    <row r="446" spans="1:34" ht="12.75" customHeight="1" x14ac:dyDescent="0.2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</row>
    <row r="447" spans="1:34" ht="12.75" customHeight="1" x14ac:dyDescent="0.2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</row>
    <row r="448" spans="1:34" ht="12.75" customHeight="1" x14ac:dyDescent="0.2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</row>
    <row r="449" spans="1:34" ht="12.75" customHeight="1" x14ac:dyDescent="0.2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</row>
    <row r="450" spans="1:34" ht="12.75" customHeight="1" x14ac:dyDescent="0.2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</row>
    <row r="451" spans="1:34" ht="12.75" customHeight="1" x14ac:dyDescent="0.2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</row>
    <row r="452" spans="1:34" ht="12.75" customHeight="1" x14ac:dyDescent="0.2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</row>
    <row r="453" spans="1:34" ht="12.75" customHeight="1" x14ac:dyDescent="0.2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</row>
    <row r="454" spans="1:34" ht="12.75" customHeight="1" x14ac:dyDescent="0.2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</row>
    <row r="455" spans="1:34" ht="12.75" customHeight="1" x14ac:dyDescent="0.2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</row>
    <row r="456" spans="1:34" ht="12.75" customHeight="1" x14ac:dyDescent="0.2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</row>
    <row r="457" spans="1:34" ht="12.75" customHeight="1" x14ac:dyDescent="0.2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</row>
    <row r="458" spans="1:34" ht="12.75" customHeight="1" x14ac:dyDescent="0.2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</row>
    <row r="459" spans="1:34" ht="12.75" customHeight="1" x14ac:dyDescent="0.2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</row>
    <row r="460" spans="1:34" ht="12.75" customHeight="1" x14ac:dyDescent="0.2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</row>
    <row r="461" spans="1:34" ht="12.75" customHeight="1" x14ac:dyDescent="0.2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</row>
    <row r="462" spans="1:34" ht="12.75" customHeight="1" x14ac:dyDescent="0.2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</row>
    <row r="463" spans="1:34" ht="12.75" customHeight="1" x14ac:dyDescent="0.2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</row>
    <row r="464" spans="1:34" ht="12.75" customHeight="1" x14ac:dyDescent="0.2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</row>
    <row r="465" spans="1:34" ht="12.75" customHeight="1" x14ac:dyDescent="0.2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</row>
    <row r="466" spans="1:34" ht="12.75" customHeight="1" x14ac:dyDescent="0.2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</row>
    <row r="467" spans="1:34" ht="12.75" customHeight="1" x14ac:dyDescent="0.2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</row>
    <row r="468" spans="1:34" ht="12.75" customHeight="1" x14ac:dyDescent="0.2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</row>
    <row r="469" spans="1:34" ht="12.75" customHeight="1" x14ac:dyDescent="0.2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</row>
    <row r="470" spans="1:34" ht="12.75" customHeight="1" x14ac:dyDescent="0.2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</row>
    <row r="471" spans="1:34" ht="12.75" customHeight="1" x14ac:dyDescent="0.2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</row>
    <row r="472" spans="1:34" ht="12.75" customHeight="1" x14ac:dyDescent="0.2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</row>
    <row r="473" spans="1:34" ht="12.75" customHeight="1" x14ac:dyDescent="0.2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</row>
    <row r="474" spans="1:34" ht="12.75" customHeight="1" x14ac:dyDescent="0.2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</row>
    <row r="475" spans="1:34" ht="12.75" customHeight="1" x14ac:dyDescent="0.2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</row>
    <row r="476" spans="1:34" ht="12.75" customHeight="1" x14ac:dyDescent="0.2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</row>
    <row r="477" spans="1:34" ht="12.75" customHeight="1" x14ac:dyDescent="0.2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</row>
    <row r="478" spans="1:34" ht="12.75" customHeight="1" x14ac:dyDescent="0.2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</row>
    <row r="479" spans="1:34" ht="12.75" customHeight="1" x14ac:dyDescent="0.2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</row>
    <row r="480" spans="1:34" ht="12.75" customHeight="1" x14ac:dyDescent="0.2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</row>
    <row r="481" spans="1:34" ht="12.75" customHeight="1" x14ac:dyDescent="0.2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</row>
    <row r="482" spans="1:34" ht="12.75" customHeight="1" x14ac:dyDescent="0.2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</row>
    <row r="483" spans="1:34" ht="12.75" customHeight="1" x14ac:dyDescent="0.2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</row>
    <row r="484" spans="1:34" ht="12.75" customHeight="1" x14ac:dyDescent="0.2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</row>
    <row r="485" spans="1:34" ht="12.75" customHeight="1" x14ac:dyDescent="0.2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</row>
    <row r="486" spans="1:34" ht="12.75" customHeight="1" x14ac:dyDescent="0.2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</row>
    <row r="487" spans="1:34" ht="12.75" customHeight="1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</row>
    <row r="488" spans="1:34" ht="12.75" customHeight="1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</row>
    <row r="489" spans="1:34" ht="12.75" customHeight="1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</row>
    <row r="490" spans="1:34" ht="12.75" customHeight="1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</row>
    <row r="491" spans="1:34" ht="12.75" customHeight="1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</row>
    <row r="492" spans="1:34" ht="12.75" customHeight="1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</row>
    <row r="493" spans="1:34" ht="12.75" customHeight="1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</row>
    <row r="494" spans="1:34" ht="12.75" customHeight="1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</row>
    <row r="495" spans="1:34" ht="12.75" customHeight="1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</row>
    <row r="496" spans="1:34" ht="12.75" customHeight="1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</row>
    <row r="497" spans="1:34" ht="12.75" customHeight="1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</row>
    <row r="498" spans="1:34" ht="12.75" customHeight="1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</row>
    <row r="499" spans="1:34" ht="12.75" customHeight="1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</row>
    <row r="500" spans="1:34" ht="12.75" customHeight="1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</row>
    <row r="501" spans="1:34" ht="12.75" customHeight="1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</row>
    <row r="502" spans="1:34" ht="12.75" customHeight="1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</row>
    <row r="503" spans="1:34" ht="12.75" customHeight="1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</row>
    <row r="504" spans="1:34" ht="12.75" customHeight="1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</row>
    <row r="505" spans="1:34" ht="12.75" customHeight="1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</row>
    <row r="506" spans="1:34" ht="12.75" customHeight="1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</row>
    <row r="507" spans="1:34" ht="12.75" customHeight="1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</row>
    <row r="508" spans="1:34" ht="12.75" customHeight="1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</row>
    <row r="509" spans="1:34" ht="12.75" customHeight="1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</row>
    <row r="510" spans="1:34" ht="12.75" customHeight="1" x14ac:dyDescent="0.2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</row>
    <row r="511" spans="1:34" ht="12.75" customHeight="1" x14ac:dyDescent="0.2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</row>
    <row r="512" spans="1:34" ht="12.75" customHeight="1" x14ac:dyDescent="0.2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</row>
    <row r="513" spans="1:34" ht="12.75" customHeight="1" x14ac:dyDescent="0.2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</row>
    <row r="514" spans="1:34" ht="12.75" customHeight="1" x14ac:dyDescent="0.2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</row>
    <row r="515" spans="1:34" ht="12.75" customHeight="1" x14ac:dyDescent="0.2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</row>
    <row r="516" spans="1:34" ht="12.75" customHeight="1" x14ac:dyDescent="0.2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</row>
    <row r="517" spans="1:34" ht="12.75" customHeight="1" x14ac:dyDescent="0.2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</row>
    <row r="518" spans="1:34" ht="12.75" customHeight="1" x14ac:dyDescent="0.2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</row>
    <row r="519" spans="1:34" ht="12.75" customHeight="1" x14ac:dyDescent="0.2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</row>
    <row r="520" spans="1:34" ht="12.75" customHeight="1" x14ac:dyDescent="0.2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</row>
    <row r="521" spans="1:34" ht="12.75" customHeight="1" x14ac:dyDescent="0.2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</row>
    <row r="522" spans="1:34" ht="12.75" customHeight="1" x14ac:dyDescent="0.2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</row>
    <row r="523" spans="1:34" ht="12.75" customHeight="1" x14ac:dyDescent="0.2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</row>
    <row r="524" spans="1:34" ht="12.75" customHeight="1" x14ac:dyDescent="0.2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</row>
    <row r="525" spans="1:34" ht="12.75" customHeight="1" x14ac:dyDescent="0.2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</row>
    <row r="526" spans="1:34" ht="12.75" customHeight="1" x14ac:dyDescent="0.2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</row>
    <row r="527" spans="1:34" ht="12.75" customHeight="1" x14ac:dyDescent="0.2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</row>
    <row r="528" spans="1:34" ht="12.75" customHeight="1" x14ac:dyDescent="0.2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</row>
    <row r="529" spans="1:34" ht="12.75" customHeight="1" x14ac:dyDescent="0.2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</row>
    <row r="530" spans="1:34" ht="12.75" customHeight="1" x14ac:dyDescent="0.2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</row>
    <row r="531" spans="1:34" ht="12.75" customHeight="1" x14ac:dyDescent="0.2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</row>
    <row r="532" spans="1:34" ht="12.75" customHeight="1" x14ac:dyDescent="0.2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</row>
    <row r="533" spans="1:34" ht="12.75" customHeight="1" x14ac:dyDescent="0.2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</row>
    <row r="534" spans="1:34" ht="12.75" customHeight="1" x14ac:dyDescent="0.2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</row>
    <row r="535" spans="1:34" ht="12.75" customHeight="1" x14ac:dyDescent="0.2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</row>
    <row r="536" spans="1:34" ht="12.75" customHeight="1" x14ac:dyDescent="0.2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</row>
    <row r="537" spans="1:34" ht="12.75" customHeight="1" x14ac:dyDescent="0.2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</row>
    <row r="538" spans="1:34" ht="12.75" customHeight="1" x14ac:dyDescent="0.2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</row>
    <row r="539" spans="1:34" ht="12.75" customHeight="1" x14ac:dyDescent="0.2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</row>
    <row r="540" spans="1:34" ht="12.75" customHeight="1" x14ac:dyDescent="0.2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</row>
    <row r="541" spans="1:34" ht="12.75" customHeight="1" x14ac:dyDescent="0.2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</row>
    <row r="542" spans="1:34" ht="12.75" customHeight="1" x14ac:dyDescent="0.2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</row>
    <row r="543" spans="1:34" ht="12.75" customHeight="1" x14ac:dyDescent="0.2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</row>
    <row r="544" spans="1:34" ht="12.75" customHeight="1" x14ac:dyDescent="0.2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</row>
    <row r="545" spans="1:34" ht="12.75" customHeight="1" x14ac:dyDescent="0.2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</row>
    <row r="546" spans="1:34" ht="12.75" customHeight="1" x14ac:dyDescent="0.2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</row>
    <row r="547" spans="1:34" ht="12.75" customHeight="1" x14ac:dyDescent="0.2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</row>
    <row r="548" spans="1:34" ht="12.75" customHeight="1" x14ac:dyDescent="0.2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</row>
    <row r="549" spans="1:34" ht="12.75" customHeight="1" x14ac:dyDescent="0.2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</row>
    <row r="550" spans="1:34" ht="12.75" customHeight="1" x14ac:dyDescent="0.2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</row>
    <row r="551" spans="1:34" ht="12.75" customHeight="1" x14ac:dyDescent="0.2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</row>
    <row r="552" spans="1:34" ht="12.75" customHeight="1" x14ac:dyDescent="0.2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</row>
    <row r="553" spans="1:34" ht="12.75" customHeight="1" x14ac:dyDescent="0.2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</row>
    <row r="554" spans="1:34" ht="12.75" customHeight="1" x14ac:dyDescent="0.2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</row>
    <row r="555" spans="1:34" ht="12.75" customHeight="1" x14ac:dyDescent="0.2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</row>
    <row r="556" spans="1:34" ht="12.75" customHeight="1" x14ac:dyDescent="0.2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</row>
    <row r="557" spans="1:34" ht="12.75" customHeight="1" x14ac:dyDescent="0.2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</row>
    <row r="558" spans="1:34" ht="12.75" customHeight="1" x14ac:dyDescent="0.2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</row>
    <row r="559" spans="1:34" ht="12.75" customHeight="1" x14ac:dyDescent="0.2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</row>
    <row r="560" spans="1:34" ht="12.75" customHeight="1" x14ac:dyDescent="0.2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</row>
    <row r="561" spans="1:34" ht="12.75" customHeight="1" x14ac:dyDescent="0.2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</row>
    <row r="562" spans="1:34" ht="12.75" customHeight="1" x14ac:dyDescent="0.2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</row>
    <row r="563" spans="1:34" ht="12.75" customHeight="1" x14ac:dyDescent="0.2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</row>
    <row r="564" spans="1:34" ht="12.75" customHeight="1" x14ac:dyDescent="0.2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</row>
    <row r="565" spans="1:34" ht="12.75" customHeight="1" x14ac:dyDescent="0.2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</row>
    <row r="566" spans="1:34" ht="12.75" customHeight="1" x14ac:dyDescent="0.2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</row>
    <row r="567" spans="1:34" ht="12.75" customHeight="1" x14ac:dyDescent="0.2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</row>
    <row r="568" spans="1:34" ht="12.75" customHeight="1" x14ac:dyDescent="0.2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</row>
    <row r="569" spans="1:34" ht="12.75" customHeight="1" x14ac:dyDescent="0.2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</row>
    <row r="570" spans="1:34" ht="12.75" customHeight="1" x14ac:dyDescent="0.2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</row>
    <row r="571" spans="1:34" ht="12.75" customHeight="1" x14ac:dyDescent="0.2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</row>
    <row r="572" spans="1:34" ht="12.75" customHeight="1" x14ac:dyDescent="0.2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</row>
    <row r="573" spans="1:34" ht="12.75" customHeight="1" x14ac:dyDescent="0.2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</row>
    <row r="574" spans="1:34" ht="12.75" customHeight="1" x14ac:dyDescent="0.2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</row>
    <row r="575" spans="1:34" ht="12.75" customHeight="1" x14ac:dyDescent="0.2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</row>
    <row r="576" spans="1:34" ht="12.75" customHeight="1" x14ac:dyDescent="0.2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</row>
    <row r="577" spans="1:34" ht="12.75" customHeight="1" x14ac:dyDescent="0.2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</row>
    <row r="578" spans="1:34" ht="12.75" customHeight="1" x14ac:dyDescent="0.2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</row>
    <row r="579" spans="1:34" ht="12.75" customHeight="1" x14ac:dyDescent="0.2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</row>
    <row r="580" spans="1:34" ht="12.75" customHeight="1" x14ac:dyDescent="0.2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</row>
    <row r="581" spans="1:34" ht="12.75" customHeight="1" x14ac:dyDescent="0.2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</row>
    <row r="582" spans="1:34" ht="12.75" customHeight="1" x14ac:dyDescent="0.2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</row>
    <row r="583" spans="1:34" ht="12.75" customHeight="1" x14ac:dyDescent="0.2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</row>
    <row r="584" spans="1:34" ht="12.75" customHeight="1" x14ac:dyDescent="0.2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</row>
    <row r="585" spans="1:34" ht="12.75" customHeight="1" x14ac:dyDescent="0.2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</row>
    <row r="586" spans="1:34" ht="12.75" customHeight="1" x14ac:dyDescent="0.2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</row>
    <row r="587" spans="1:34" ht="12.75" customHeight="1" x14ac:dyDescent="0.2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</row>
    <row r="588" spans="1:34" ht="12.75" customHeight="1" x14ac:dyDescent="0.2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</row>
    <row r="589" spans="1:34" ht="12.75" customHeight="1" x14ac:dyDescent="0.2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</row>
    <row r="590" spans="1:34" ht="12.75" customHeight="1" x14ac:dyDescent="0.2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</row>
    <row r="591" spans="1:34" ht="12.75" customHeight="1" x14ac:dyDescent="0.2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</row>
    <row r="592" spans="1:34" ht="12.75" customHeight="1" x14ac:dyDescent="0.2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</row>
    <row r="593" spans="1:34" ht="12.75" customHeight="1" x14ac:dyDescent="0.2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</row>
    <row r="594" spans="1:34" ht="12.75" customHeight="1" x14ac:dyDescent="0.2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</row>
    <row r="595" spans="1:34" ht="12.75" customHeight="1" x14ac:dyDescent="0.2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</row>
    <row r="596" spans="1:34" ht="12.75" customHeight="1" x14ac:dyDescent="0.2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</row>
    <row r="597" spans="1:34" ht="12.75" customHeight="1" x14ac:dyDescent="0.2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</row>
    <row r="598" spans="1:34" ht="12.75" customHeight="1" x14ac:dyDescent="0.2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</row>
    <row r="599" spans="1:34" ht="12.75" customHeight="1" x14ac:dyDescent="0.2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</row>
    <row r="600" spans="1:34" ht="12.75" customHeight="1" x14ac:dyDescent="0.2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</row>
    <row r="601" spans="1:34" ht="12.75" customHeight="1" x14ac:dyDescent="0.2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</row>
    <row r="602" spans="1:34" ht="12.75" customHeight="1" x14ac:dyDescent="0.2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</row>
    <row r="603" spans="1:34" ht="12.75" customHeight="1" x14ac:dyDescent="0.2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</row>
    <row r="604" spans="1:34" ht="12.75" customHeight="1" x14ac:dyDescent="0.2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</row>
    <row r="605" spans="1:34" ht="12.75" customHeight="1" x14ac:dyDescent="0.2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</row>
    <row r="606" spans="1:34" ht="12.75" customHeight="1" x14ac:dyDescent="0.2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</row>
    <row r="607" spans="1:34" ht="12.75" customHeight="1" x14ac:dyDescent="0.2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</row>
    <row r="608" spans="1:34" ht="12.75" customHeight="1" x14ac:dyDescent="0.2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</row>
    <row r="609" spans="1:34" ht="12.75" customHeight="1" x14ac:dyDescent="0.2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</row>
    <row r="610" spans="1:34" ht="12.75" customHeight="1" x14ac:dyDescent="0.2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</row>
    <row r="611" spans="1:34" ht="12.75" customHeight="1" x14ac:dyDescent="0.2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</row>
    <row r="612" spans="1:34" ht="12.75" customHeight="1" x14ac:dyDescent="0.2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</row>
    <row r="613" spans="1:34" ht="12.75" customHeight="1" x14ac:dyDescent="0.2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</row>
    <row r="614" spans="1:34" ht="12.75" customHeight="1" x14ac:dyDescent="0.2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</row>
    <row r="615" spans="1:34" ht="12.75" customHeight="1" x14ac:dyDescent="0.2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</row>
    <row r="616" spans="1:34" ht="12.75" customHeight="1" x14ac:dyDescent="0.2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</row>
    <row r="617" spans="1:34" ht="12.75" customHeight="1" x14ac:dyDescent="0.2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</row>
    <row r="618" spans="1:34" ht="12.75" customHeight="1" x14ac:dyDescent="0.2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</row>
    <row r="619" spans="1:34" ht="12.75" customHeight="1" x14ac:dyDescent="0.2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</row>
    <row r="620" spans="1:34" ht="12.75" customHeight="1" x14ac:dyDescent="0.2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</row>
    <row r="621" spans="1:34" ht="12.75" customHeight="1" x14ac:dyDescent="0.2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</row>
    <row r="622" spans="1:34" ht="12.75" customHeight="1" x14ac:dyDescent="0.2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</row>
    <row r="623" spans="1:34" ht="12.75" customHeight="1" x14ac:dyDescent="0.2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</row>
    <row r="624" spans="1:34" ht="12.75" customHeight="1" x14ac:dyDescent="0.2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</row>
    <row r="625" spans="1:34" ht="12.75" customHeight="1" x14ac:dyDescent="0.2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</row>
    <row r="626" spans="1:34" ht="12.75" customHeight="1" x14ac:dyDescent="0.2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</row>
    <row r="627" spans="1:34" ht="12.75" customHeight="1" x14ac:dyDescent="0.2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</row>
    <row r="628" spans="1:34" ht="12.75" customHeight="1" x14ac:dyDescent="0.2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</row>
    <row r="629" spans="1:34" ht="12.75" customHeight="1" x14ac:dyDescent="0.2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</row>
    <row r="630" spans="1:34" ht="12.75" customHeight="1" x14ac:dyDescent="0.2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</row>
    <row r="631" spans="1:34" ht="12.75" customHeight="1" x14ac:dyDescent="0.2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</row>
    <row r="632" spans="1:34" ht="12.75" customHeight="1" x14ac:dyDescent="0.2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</row>
    <row r="633" spans="1:34" ht="12.75" customHeight="1" x14ac:dyDescent="0.2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</row>
    <row r="634" spans="1:34" ht="12.75" customHeight="1" x14ac:dyDescent="0.2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</row>
    <row r="635" spans="1:34" ht="12.75" customHeight="1" x14ac:dyDescent="0.2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</row>
    <row r="636" spans="1:34" ht="12.75" customHeight="1" x14ac:dyDescent="0.2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</row>
    <row r="637" spans="1:34" ht="12.75" customHeight="1" x14ac:dyDescent="0.2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</row>
    <row r="638" spans="1:34" ht="12.75" customHeight="1" x14ac:dyDescent="0.2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</row>
    <row r="639" spans="1:34" ht="12.75" customHeight="1" x14ac:dyDescent="0.2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</row>
    <row r="640" spans="1:34" ht="12.75" customHeight="1" x14ac:dyDescent="0.2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</row>
    <row r="641" spans="1:34" ht="12.75" customHeight="1" x14ac:dyDescent="0.2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</row>
    <row r="642" spans="1:34" ht="12.75" customHeight="1" x14ac:dyDescent="0.2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</row>
    <row r="643" spans="1:34" ht="12.75" customHeight="1" x14ac:dyDescent="0.2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</row>
    <row r="644" spans="1:34" ht="12.75" customHeight="1" x14ac:dyDescent="0.2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</row>
    <row r="645" spans="1:34" ht="12.75" customHeight="1" x14ac:dyDescent="0.2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</row>
    <row r="646" spans="1:34" ht="12.75" customHeight="1" x14ac:dyDescent="0.2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</row>
    <row r="647" spans="1:34" ht="12.75" customHeight="1" x14ac:dyDescent="0.2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</row>
    <row r="648" spans="1:34" ht="12.75" customHeight="1" x14ac:dyDescent="0.2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</row>
    <row r="649" spans="1:34" ht="12.75" customHeight="1" x14ac:dyDescent="0.2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</row>
    <row r="650" spans="1:34" ht="12.75" customHeight="1" x14ac:dyDescent="0.2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</row>
    <row r="651" spans="1:34" ht="12.75" customHeight="1" x14ac:dyDescent="0.2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</row>
    <row r="652" spans="1:34" ht="12.75" customHeight="1" x14ac:dyDescent="0.2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</row>
    <row r="653" spans="1:34" ht="12.75" customHeight="1" x14ac:dyDescent="0.2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</row>
    <row r="654" spans="1:34" ht="12.75" customHeight="1" x14ac:dyDescent="0.2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</row>
    <row r="655" spans="1:34" ht="12.75" customHeight="1" x14ac:dyDescent="0.2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</row>
    <row r="656" spans="1:34" ht="12.75" customHeight="1" x14ac:dyDescent="0.2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</row>
    <row r="657" spans="1:34" ht="12.75" customHeight="1" x14ac:dyDescent="0.2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</row>
    <row r="658" spans="1:34" ht="12.75" customHeight="1" x14ac:dyDescent="0.2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</row>
    <row r="659" spans="1:34" ht="12.75" customHeight="1" x14ac:dyDescent="0.2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</row>
    <row r="660" spans="1:34" ht="12.75" customHeight="1" x14ac:dyDescent="0.2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</row>
    <row r="661" spans="1:34" ht="12.75" customHeight="1" x14ac:dyDescent="0.2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</row>
    <row r="662" spans="1:34" ht="12.75" customHeight="1" x14ac:dyDescent="0.2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</row>
    <row r="663" spans="1:34" ht="12.75" customHeight="1" x14ac:dyDescent="0.2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</row>
    <row r="664" spans="1:34" ht="12.75" customHeight="1" x14ac:dyDescent="0.2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</row>
    <row r="665" spans="1:34" ht="12.75" customHeight="1" x14ac:dyDescent="0.2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</row>
    <row r="666" spans="1:34" ht="12.75" customHeight="1" x14ac:dyDescent="0.2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</row>
    <row r="667" spans="1:34" ht="12.75" customHeight="1" x14ac:dyDescent="0.2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</row>
    <row r="668" spans="1:34" ht="12.75" customHeight="1" x14ac:dyDescent="0.2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</row>
    <row r="669" spans="1:34" ht="12.75" customHeight="1" x14ac:dyDescent="0.2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</row>
    <row r="670" spans="1:34" ht="12.75" customHeight="1" x14ac:dyDescent="0.2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</row>
    <row r="671" spans="1:34" ht="12.75" customHeight="1" x14ac:dyDescent="0.2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</row>
    <row r="672" spans="1:34" ht="12.75" customHeight="1" x14ac:dyDescent="0.2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</row>
    <row r="673" spans="1:34" ht="12.75" customHeight="1" x14ac:dyDescent="0.2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</row>
    <row r="674" spans="1:34" ht="12.75" customHeight="1" x14ac:dyDescent="0.2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</row>
    <row r="675" spans="1:34" ht="12.75" customHeight="1" x14ac:dyDescent="0.2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</row>
    <row r="676" spans="1:34" ht="12.75" customHeight="1" x14ac:dyDescent="0.2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</row>
    <row r="677" spans="1:34" ht="12.75" customHeight="1" x14ac:dyDescent="0.2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</row>
    <row r="678" spans="1:34" ht="12.75" customHeight="1" x14ac:dyDescent="0.2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</row>
    <row r="679" spans="1:34" ht="12.75" customHeight="1" x14ac:dyDescent="0.2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</row>
    <row r="680" spans="1:34" ht="12.75" customHeight="1" x14ac:dyDescent="0.2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</row>
    <row r="681" spans="1:34" ht="12.75" customHeight="1" x14ac:dyDescent="0.2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</row>
    <row r="682" spans="1:34" ht="12.75" customHeight="1" x14ac:dyDescent="0.2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</row>
    <row r="683" spans="1:34" ht="12.75" customHeight="1" x14ac:dyDescent="0.2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</row>
    <row r="684" spans="1:34" ht="12.75" customHeight="1" x14ac:dyDescent="0.2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</row>
    <row r="685" spans="1:34" ht="12.75" customHeight="1" x14ac:dyDescent="0.2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</row>
    <row r="686" spans="1:34" ht="12.75" customHeight="1" x14ac:dyDescent="0.2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</row>
    <row r="687" spans="1:34" ht="12.75" customHeight="1" x14ac:dyDescent="0.2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</row>
    <row r="688" spans="1:34" ht="12.75" customHeight="1" x14ac:dyDescent="0.2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</row>
    <row r="689" spans="1:34" ht="12.75" customHeight="1" x14ac:dyDescent="0.2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</row>
    <row r="690" spans="1:34" ht="12.75" customHeight="1" x14ac:dyDescent="0.2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</row>
    <row r="691" spans="1:34" ht="12.75" customHeight="1" x14ac:dyDescent="0.2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</row>
    <row r="692" spans="1:34" ht="12.75" customHeight="1" x14ac:dyDescent="0.2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</row>
    <row r="693" spans="1:34" ht="12.75" customHeight="1" x14ac:dyDescent="0.2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</row>
    <row r="694" spans="1:34" ht="12.75" customHeight="1" x14ac:dyDescent="0.2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</row>
    <row r="695" spans="1:34" ht="12.75" customHeight="1" x14ac:dyDescent="0.2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</row>
    <row r="696" spans="1:34" ht="12.75" customHeight="1" x14ac:dyDescent="0.2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</row>
    <row r="697" spans="1:34" ht="12.75" customHeight="1" x14ac:dyDescent="0.2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</row>
    <row r="698" spans="1:34" ht="12.75" customHeight="1" x14ac:dyDescent="0.2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</row>
    <row r="699" spans="1:34" ht="12.75" customHeight="1" x14ac:dyDescent="0.2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</row>
    <row r="700" spans="1:34" ht="12.75" customHeight="1" x14ac:dyDescent="0.2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</row>
    <row r="701" spans="1:34" ht="12.75" customHeight="1" x14ac:dyDescent="0.2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</row>
    <row r="702" spans="1:34" ht="12.75" customHeight="1" x14ac:dyDescent="0.2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</row>
    <row r="703" spans="1:34" ht="12.75" customHeight="1" x14ac:dyDescent="0.2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</row>
    <row r="704" spans="1:34" ht="12.75" customHeight="1" x14ac:dyDescent="0.2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</row>
    <row r="705" spans="1:34" ht="12.75" customHeight="1" x14ac:dyDescent="0.2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</row>
    <row r="706" spans="1:34" ht="12.75" customHeight="1" x14ac:dyDescent="0.2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</row>
    <row r="707" spans="1:34" ht="12.75" customHeight="1" x14ac:dyDescent="0.2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</row>
    <row r="708" spans="1:34" ht="12.75" customHeight="1" x14ac:dyDescent="0.2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</row>
    <row r="709" spans="1:34" ht="12.75" customHeight="1" x14ac:dyDescent="0.2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</row>
    <row r="710" spans="1:34" ht="12.75" customHeight="1" x14ac:dyDescent="0.2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</row>
    <row r="711" spans="1:34" ht="12.75" customHeight="1" x14ac:dyDescent="0.2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</row>
    <row r="712" spans="1:34" ht="12.75" customHeight="1" x14ac:dyDescent="0.2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</row>
    <row r="713" spans="1:34" ht="12.75" customHeight="1" x14ac:dyDescent="0.2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</row>
    <row r="714" spans="1:34" ht="12.75" customHeight="1" x14ac:dyDescent="0.2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</row>
    <row r="715" spans="1:34" ht="12.75" customHeight="1" x14ac:dyDescent="0.2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</row>
    <row r="716" spans="1:34" ht="12.75" customHeight="1" x14ac:dyDescent="0.2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</row>
    <row r="717" spans="1:34" ht="12.75" customHeight="1" x14ac:dyDescent="0.2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</row>
    <row r="718" spans="1:34" ht="12.75" customHeight="1" x14ac:dyDescent="0.2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</row>
    <row r="719" spans="1:34" ht="12.75" customHeight="1" x14ac:dyDescent="0.2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</row>
    <row r="720" spans="1:34" ht="12.75" customHeight="1" x14ac:dyDescent="0.2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</row>
    <row r="721" spans="1:34" ht="12.75" customHeight="1" x14ac:dyDescent="0.2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</row>
    <row r="722" spans="1:34" ht="12.75" customHeight="1" x14ac:dyDescent="0.2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</row>
    <row r="723" spans="1:34" ht="12.75" customHeight="1" x14ac:dyDescent="0.2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</row>
    <row r="724" spans="1:34" ht="12.75" customHeight="1" x14ac:dyDescent="0.2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</row>
    <row r="725" spans="1:34" ht="12.75" customHeight="1" x14ac:dyDescent="0.2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</row>
    <row r="726" spans="1:34" ht="12.75" customHeight="1" x14ac:dyDescent="0.2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</row>
    <row r="727" spans="1:34" ht="12.75" customHeight="1" x14ac:dyDescent="0.2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</row>
    <row r="728" spans="1:34" ht="12.75" customHeight="1" x14ac:dyDescent="0.2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</row>
    <row r="729" spans="1:34" ht="12.75" customHeight="1" x14ac:dyDescent="0.2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</row>
    <row r="730" spans="1:34" ht="12.75" customHeight="1" x14ac:dyDescent="0.2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</row>
    <row r="731" spans="1:34" ht="12.75" customHeight="1" x14ac:dyDescent="0.2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</row>
    <row r="732" spans="1:34" ht="12.75" customHeight="1" x14ac:dyDescent="0.2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</row>
    <row r="733" spans="1:34" ht="12.75" customHeight="1" x14ac:dyDescent="0.2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</row>
    <row r="734" spans="1:34" ht="12.75" customHeight="1" x14ac:dyDescent="0.2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</row>
    <row r="735" spans="1:34" ht="12.75" customHeight="1" x14ac:dyDescent="0.2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</row>
    <row r="736" spans="1:34" ht="12.75" customHeight="1" x14ac:dyDescent="0.2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</row>
    <row r="737" spans="1:34" ht="12.75" customHeight="1" x14ac:dyDescent="0.2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</row>
    <row r="738" spans="1:34" ht="12.75" customHeight="1" x14ac:dyDescent="0.2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</row>
    <row r="739" spans="1:34" ht="12.75" customHeight="1" x14ac:dyDescent="0.2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</row>
    <row r="740" spans="1:34" ht="12.75" customHeight="1" x14ac:dyDescent="0.2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</row>
    <row r="741" spans="1:34" ht="12.75" customHeight="1" x14ac:dyDescent="0.2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</row>
    <row r="742" spans="1:34" ht="12.75" customHeight="1" x14ac:dyDescent="0.2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</row>
    <row r="743" spans="1:34" ht="12.75" customHeight="1" x14ac:dyDescent="0.2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</row>
    <row r="744" spans="1:34" ht="12.75" customHeight="1" x14ac:dyDescent="0.2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</row>
    <row r="745" spans="1:34" ht="12.75" customHeight="1" x14ac:dyDescent="0.2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</row>
    <row r="746" spans="1:34" ht="12.75" customHeight="1" x14ac:dyDescent="0.2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</row>
    <row r="747" spans="1:34" ht="12.75" customHeight="1" x14ac:dyDescent="0.2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</row>
    <row r="748" spans="1:34" ht="12.75" customHeight="1" x14ac:dyDescent="0.2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</row>
    <row r="749" spans="1:34" ht="12.75" customHeight="1" x14ac:dyDescent="0.2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</row>
    <row r="750" spans="1:34" ht="12.75" customHeight="1" x14ac:dyDescent="0.2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</row>
    <row r="751" spans="1:34" ht="12.75" customHeight="1" x14ac:dyDescent="0.2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</row>
    <row r="752" spans="1:34" ht="12.75" customHeight="1" x14ac:dyDescent="0.2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</row>
    <row r="753" spans="1:34" ht="12.75" customHeight="1" x14ac:dyDescent="0.2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</row>
    <row r="754" spans="1:34" ht="12.75" customHeight="1" x14ac:dyDescent="0.2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</row>
    <row r="755" spans="1:34" ht="12.75" customHeight="1" x14ac:dyDescent="0.2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</row>
    <row r="756" spans="1:34" ht="12.75" customHeight="1" x14ac:dyDescent="0.2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</row>
    <row r="757" spans="1:34" ht="12.75" customHeight="1" x14ac:dyDescent="0.2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</row>
    <row r="758" spans="1:34" ht="12.75" customHeight="1" x14ac:dyDescent="0.2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</row>
    <row r="759" spans="1:34" ht="12.75" customHeight="1" x14ac:dyDescent="0.2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</row>
    <row r="760" spans="1:34" ht="12.75" customHeight="1" x14ac:dyDescent="0.2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</row>
    <row r="761" spans="1:34" ht="12.75" customHeight="1" x14ac:dyDescent="0.2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</row>
    <row r="762" spans="1:34" ht="12.75" customHeight="1" x14ac:dyDescent="0.2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</row>
    <row r="763" spans="1:34" ht="12.75" customHeight="1" x14ac:dyDescent="0.2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</row>
    <row r="764" spans="1:34" ht="12.75" customHeight="1" x14ac:dyDescent="0.2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</row>
    <row r="765" spans="1:34" ht="12.75" customHeight="1" x14ac:dyDescent="0.2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</row>
    <row r="766" spans="1:34" ht="12.75" customHeight="1" x14ac:dyDescent="0.2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</row>
    <row r="767" spans="1:34" ht="12.75" customHeight="1" x14ac:dyDescent="0.2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</row>
    <row r="768" spans="1:34" ht="12.75" customHeight="1" x14ac:dyDescent="0.2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</row>
    <row r="769" spans="1:34" ht="12.75" customHeight="1" x14ac:dyDescent="0.2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</row>
    <row r="770" spans="1:34" ht="12.75" customHeight="1" x14ac:dyDescent="0.2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</row>
    <row r="771" spans="1:34" ht="12.75" customHeight="1" x14ac:dyDescent="0.2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</row>
    <row r="772" spans="1:34" ht="12.75" customHeight="1" x14ac:dyDescent="0.2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</row>
    <row r="773" spans="1:34" ht="12.75" customHeight="1" x14ac:dyDescent="0.2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</row>
    <row r="774" spans="1:34" ht="12.75" customHeight="1" x14ac:dyDescent="0.2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</row>
    <row r="775" spans="1:34" ht="12.75" customHeight="1" x14ac:dyDescent="0.2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</row>
    <row r="776" spans="1:34" ht="12.75" customHeight="1" x14ac:dyDescent="0.2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</row>
    <row r="777" spans="1:34" ht="12.75" customHeight="1" x14ac:dyDescent="0.2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</row>
    <row r="778" spans="1:34" ht="12.75" customHeight="1" x14ac:dyDescent="0.2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</row>
    <row r="779" spans="1:34" ht="12.75" customHeight="1" x14ac:dyDescent="0.2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</row>
    <row r="780" spans="1:34" ht="12.75" customHeight="1" x14ac:dyDescent="0.2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</row>
    <row r="781" spans="1:34" ht="12.75" customHeight="1" x14ac:dyDescent="0.2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</row>
    <row r="782" spans="1:34" ht="12.75" customHeight="1" x14ac:dyDescent="0.2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</row>
    <row r="783" spans="1:34" ht="12.75" customHeight="1" x14ac:dyDescent="0.2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</row>
    <row r="784" spans="1:34" ht="12.75" customHeight="1" x14ac:dyDescent="0.2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</row>
    <row r="785" spans="1:34" ht="12.75" customHeight="1" x14ac:dyDescent="0.2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</row>
    <row r="786" spans="1:34" ht="12.75" customHeight="1" x14ac:dyDescent="0.2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</row>
    <row r="787" spans="1:34" ht="12.75" customHeight="1" x14ac:dyDescent="0.2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</row>
    <row r="788" spans="1:34" ht="12.75" customHeight="1" x14ac:dyDescent="0.2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</row>
    <row r="789" spans="1:34" ht="12.75" customHeight="1" x14ac:dyDescent="0.2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</row>
    <row r="790" spans="1:34" ht="12.75" customHeight="1" x14ac:dyDescent="0.2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</row>
    <row r="791" spans="1:34" ht="12.75" customHeight="1" x14ac:dyDescent="0.2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</row>
    <row r="792" spans="1:34" ht="12.75" customHeight="1" x14ac:dyDescent="0.2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</row>
    <row r="793" spans="1:34" ht="12.75" customHeight="1" x14ac:dyDescent="0.2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</row>
    <row r="794" spans="1:34" ht="12.75" customHeight="1" x14ac:dyDescent="0.2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</row>
    <row r="795" spans="1:34" ht="12.75" customHeight="1" x14ac:dyDescent="0.2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</row>
    <row r="796" spans="1:34" ht="12.75" customHeight="1" x14ac:dyDescent="0.2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</row>
    <row r="797" spans="1:34" ht="12.75" customHeight="1" x14ac:dyDescent="0.2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</row>
    <row r="798" spans="1:34" ht="12.75" customHeight="1" x14ac:dyDescent="0.2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</row>
    <row r="799" spans="1:34" ht="12.75" customHeight="1" x14ac:dyDescent="0.2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</row>
    <row r="800" spans="1:34" ht="12.75" customHeight="1" x14ac:dyDescent="0.2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</row>
    <row r="801" spans="1:34" ht="12.75" customHeight="1" x14ac:dyDescent="0.2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</row>
    <row r="802" spans="1:34" ht="12.75" customHeight="1" x14ac:dyDescent="0.2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</row>
    <row r="803" spans="1:34" ht="12.75" customHeight="1" x14ac:dyDescent="0.2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</row>
    <row r="804" spans="1:34" ht="12.75" customHeight="1" x14ac:dyDescent="0.2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</row>
    <row r="805" spans="1:34" ht="12.75" customHeight="1" x14ac:dyDescent="0.2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</row>
    <row r="806" spans="1:34" ht="12.75" customHeight="1" x14ac:dyDescent="0.2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</row>
    <row r="807" spans="1:34" ht="12.75" customHeight="1" x14ac:dyDescent="0.2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</row>
    <row r="808" spans="1:34" ht="12.75" customHeight="1" x14ac:dyDescent="0.2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</row>
    <row r="809" spans="1:34" ht="12.75" customHeight="1" x14ac:dyDescent="0.2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</row>
    <row r="810" spans="1:34" ht="12.75" customHeight="1" x14ac:dyDescent="0.2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</row>
    <row r="811" spans="1:34" ht="12.75" customHeight="1" x14ac:dyDescent="0.2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</row>
    <row r="812" spans="1:34" ht="12.75" customHeight="1" x14ac:dyDescent="0.2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</row>
    <row r="813" spans="1:34" ht="12.75" customHeight="1" x14ac:dyDescent="0.2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</row>
    <row r="814" spans="1:34" ht="12.75" customHeight="1" x14ac:dyDescent="0.2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</row>
    <row r="815" spans="1:34" ht="12.75" customHeight="1" x14ac:dyDescent="0.2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</row>
    <row r="816" spans="1:34" ht="12.75" customHeight="1" x14ac:dyDescent="0.2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</row>
    <row r="817" spans="1:34" ht="12.75" customHeight="1" x14ac:dyDescent="0.2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</row>
    <row r="818" spans="1:34" ht="12.75" customHeight="1" x14ac:dyDescent="0.2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</row>
    <row r="819" spans="1:34" ht="12.75" customHeight="1" x14ac:dyDescent="0.2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</row>
    <row r="820" spans="1:34" ht="12.75" customHeight="1" x14ac:dyDescent="0.2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</row>
    <row r="821" spans="1:34" ht="12.75" customHeight="1" x14ac:dyDescent="0.2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</row>
    <row r="822" spans="1:34" ht="12.75" customHeight="1" x14ac:dyDescent="0.2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</row>
    <row r="823" spans="1:34" ht="12.75" customHeight="1" x14ac:dyDescent="0.2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</row>
    <row r="824" spans="1:34" ht="12.75" customHeight="1" x14ac:dyDescent="0.2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</row>
    <row r="825" spans="1:34" ht="12.75" customHeight="1" x14ac:dyDescent="0.2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</row>
    <row r="826" spans="1:34" ht="12.75" customHeight="1" x14ac:dyDescent="0.2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</row>
    <row r="827" spans="1:34" ht="12.75" customHeight="1" x14ac:dyDescent="0.2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</row>
    <row r="828" spans="1:34" ht="12.75" customHeight="1" x14ac:dyDescent="0.2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</row>
    <row r="829" spans="1:34" ht="12.75" customHeight="1" x14ac:dyDescent="0.2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</row>
    <row r="830" spans="1:34" ht="12.75" customHeight="1" x14ac:dyDescent="0.2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</row>
    <row r="831" spans="1:34" ht="12.75" customHeight="1" x14ac:dyDescent="0.2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</row>
    <row r="832" spans="1:34" ht="12.75" customHeight="1" x14ac:dyDescent="0.2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</row>
    <row r="833" spans="1:34" ht="12.75" customHeight="1" x14ac:dyDescent="0.2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</row>
    <row r="834" spans="1:34" ht="12.75" customHeight="1" x14ac:dyDescent="0.2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</row>
    <row r="835" spans="1:34" ht="12.75" customHeight="1" x14ac:dyDescent="0.2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</row>
    <row r="836" spans="1:34" ht="12.75" customHeight="1" x14ac:dyDescent="0.2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</row>
    <row r="837" spans="1:34" ht="12.75" customHeight="1" x14ac:dyDescent="0.2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</row>
    <row r="838" spans="1:34" ht="12.75" customHeight="1" x14ac:dyDescent="0.2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</row>
    <row r="839" spans="1:34" ht="12.75" customHeight="1" x14ac:dyDescent="0.2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</row>
    <row r="840" spans="1:34" ht="12.75" customHeight="1" x14ac:dyDescent="0.2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</row>
    <row r="841" spans="1:34" ht="12.75" customHeight="1" x14ac:dyDescent="0.2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</row>
    <row r="842" spans="1:34" ht="12.75" customHeight="1" x14ac:dyDescent="0.2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</row>
    <row r="843" spans="1:34" ht="12.75" customHeight="1" x14ac:dyDescent="0.2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</row>
    <row r="844" spans="1:34" ht="12.75" customHeight="1" x14ac:dyDescent="0.2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</row>
    <row r="845" spans="1:34" ht="12.75" customHeight="1" x14ac:dyDescent="0.2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</row>
    <row r="846" spans="1:34" ht="12.75" customHeight="1" x14ac:dyDescent="0.2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</row>
    <row r="847" spans="1:34" ht="12.75" customHeight="1" x14ac:dyDescent="0.2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</row>
    <row r="848" spans="1:34" ht="12.75" customHeight="1" x14ac:dyDescent="0.2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</row>
    <row r="849" spans="1:34" ht="12.75" customHeight="1" x14ac:dyDescent="0.2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</row>
    <row r="850" spans="1:34" ht="12.75" customHeight="1" x14ac:dyDescent="0.2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</row>
    <row r="851" spans="1:34" ht="12.75" customHeight="1" x14ac:dyDescent="0.2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</row>
    <row r="852" spans="1:34" ht="12.75" customHeight="1" x14ac:dyDescent="0.2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</row>
    <row r="853" spans="1:34" ht="12.75" customHeight="1" x14ac:dyDescent="0.2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</row>
    <row r="854" spans="1:34" ht="12.75" customHeight="1" x14ac:dyDescent="0.2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</row>
    <row r="855" spans="1:34" ht="12.75" customHeight="1" x14ac:dyDescent="0.2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</row>
    <row r="856" spans="1:34" ht="12.75" customHeight="1" x14ac:dyDescent="0.2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</row>
    <row r="857" spans="1:34" ht="12.75" customHeight="1" x14ac:dyDescent="0.2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</row>
    <row r="858" spans="1:34" ht="12.75" customHeight="1" x14ac:dyDescent="0.2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</row>
    <row r="859" spans="1:34" ht="12.75" customHeight="1" x14ac:dyDescent="0.2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</row>
    <row r="860" spans="1:34" ht="12.75" customHeight="1" x14ac:dyDescent="0.2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</row>
    <row r="861" spans="1:34" ht="12.75" customHeight="1" x14ac:dyDescent="0.2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</row>
    <row r="862" spans="1:34" ht="12.75" customHeight="1" x14ac:dyDescent="0.2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</row>
    <row r="863" spans="1:34" ht="12.75" customHeight="1" x14ac:dyDescent="0.2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</row>
    <row r="864" spans="1:34" ht="12.75" customHeight="1" x14ac:dyDescent="0.2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</row>
    <row r="865" spans="1:34" ht="12.75" customHeight="1" x14ac:dyDescent="0.2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</row>
    <row r="866" spans="1:34" ht="12.75" customHeight="1" x14ac:dyDescent="0.2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</row>
    <row r="867" spans="1:34" ht="12.75" customHeight="1" x14ac:dyDescent="0.2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</row>
    <row r="868" spans="1:34" ht="12.75" customHeight="1" x14ac:dyDescent="0.2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</row>
    <row r="869" spans="1:34" ht="12.75" customHeight="1" x14ac:dyDescent="0.2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</row>
    <row r="870" spans="1:34" ht="12.75" customHeight="1" x14ac:dyDescent="0.2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</row>
    <row r="871" spans="1:34" ht="12.75" customHeight="1" x14ac:dyDescent="0.2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</row>
    <row r="872" spans="1:34" ht="12.75" customHeight="1" x14ac:dyDescent="0.2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</row>
    <row r="873" spans="1:34" ht="12.75" customHeight="1" x14ac:dyDescent="0.2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</row>
    <row r="874" spans="1:34" ht="12.75" customHeight="1" x14ac:dyDescent="0.2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</row>
    <row r="875" spans="1:34" ht="12.75" customHeight="1" x14ac:dyDescent="0.2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</row>
    <row r="876" spans="1:34" ht="12.75" customHeight="1" x14ac:dyDescent="0.2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</row>
    <row r="877" spans="1:34" ht="12.75" customHeight="1" x14ac:dyDescent="0.2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</row>
    <row r="878" spans="1:34" ht="12.75" customHeight="1" x14ac:dyDescent="0.2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</row>
    <row r="879" spans="1:34" ht="12.75" customHeight="1" x14ac:dyDescent="0.2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</row>
    <row r="880" spans="1:34" ht="12.75" customHeight="1" x14ac:dyDescent="0.2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</row>
    <row r="881" spans="1:34" ht="12.75" customHeight="1" x14ac:dyDescent="0.2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</row>
    <row r="882" spans="1:34" ht="12.75" customHeight="1" x14ac:dyDescent="0.2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</row>
    <row r="883" spans="1:34" ht="12.75" customHeight="1" x14ac:dyDescent="0.2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</row>
    <row r="884" spans="1:34" ht="12.75" customHeight="1" x14ac:dyDescent="0.2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</row>
    <row r="885" spans="1:34" ht="12.75" customHeight="1" x14ac:dyDescent="0.2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</row>
    <row r="886" spans="1:34" ht="12.75" customHeight="1" x14ac:dyDescent="0.2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</row>
    <row r="887" spans="1:34" ht="12.75" customHeight="1" x14ac:dyDescent="0.2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</row>
    <row r="888" spans="1:34" ht="12.75" customHeight="1" x14ac:dyDescent="0.2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</row>
    <row r="889" spans="1:34" ht="12.75" customHeight="1" x14ac:dyDescent="0.2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</row>
    <row r="890" spans="1:34" ht="12.75" customHeight="1" x14ac:dyDescent="0.2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</row>
    <row r="891" spans="1:34" ht="12.75" customHeight="1" x14ac:dyDescent="0.2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</row>
    <row r="892" spans="1:34" ht="12.75" customHeight="1" x14ac:dyDescent="0.2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</row>
    <row r="893" spans="1:34" ht="12.75" customHeight="1" x14ac:dyDescent="0.2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</row>
    <row r="894" spans="1:34" ht="12.75" customHeight="1" x14ac:dyDescent="0.2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</row>
    <row r="895" spans="1:34" ht="12.75" customHeight="1" x14ac:dyDescent="0.2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</row>
    <row r="896" spans="1:34" ht="12.75" customHeight="1" x14ac:dyDescent="0.2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</row>
    <row r="897" spans="1:34" ht="12.75" customHeight="1" x14ac:dyDescent="0.2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</row>
    <row r="898" spans="1:34" ht="12.75" customHeight="1" x14ac:dyDescent="0.2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</row>
    <row r="899" spans="1:34" ht="12.75" customHeight="1" x14ac:dyDescent="0.2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</row>
    <row r="900" spans="1:34" ht="12.75" customHeight="1" x14ac:dyDescent="0.2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</row>
    <row r="901" spans="1:34" ht="12.75" customHeight="1" x14ac:dyDescent="0.2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</row>
    <row r="902" spans="1:34" ht="12.75" customHeight="1" x14ac:dyDescent="0.2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</row>
    <row r="903" spans="1:34" ht="12.75" customHeight="1" x14ac:dyDescent="0.2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</row>
    <row r="904" spans="1:34" ht="12.75" customHeight="1" x14ac:dyDescent="0.2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</row>
    <row r="905" spans="1:34" ht="12.75" customHeight="1" x14ac:dyDescent="0.2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</row>
    <row r="906" spans="1:34" ht="12.75" customHeight="1" x14ac:dyDescent="0.2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</row>
    <row r="907" spans="1:34" ht="12.75" customHeight="1" x14ac:dyDescent="0.2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</row>
    <row r="908" spans="1:34" ht="12.75" customHeight="1" x14ac:dyDescent="0.2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</row>
    <row r="909" spans="1:34" ht="12.75" customHeight="1" x14ac:dyDescent="0.2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</row>
    <row r="910" spans="1:34" ht="12.75" customHeight="1" x14ac:dyDescent="0.2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</row>
    <row r="911" spans="1:34" ht="12.75" customHeight="1" x14ac:dyDescent="0.2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</row>
    <row r="912" spans="1:34" ht="12.75" customHeight="1" x14ac:dyDescent="0.2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</row>
    <row r="913" spans="1:34" ht="12.75" customHeight="1" x14ac:dyDescent="0.2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</row>
    <row r="914" spans="1:34" ht="12.75" customHeight="1" x14ac:dyDescent="0.2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</row>
    <row r="915" spans="1:34" ht="12.75" customHeight="1" x14ac:dyDescent="0.2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</row>
    <row r="916" spans="1:34" ht="12.75" customHeight="1" x14ac:dyDescent="0.2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</row>
    <row r="917" spans="1:34" ht="12.75" customHeight="1" x14ac:dyDescent="0.2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</row>
    <row r="918" spans="1:34" ht="12.75" customHeight="1" x14ac:dyDescent="0.2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</row>
    <row r="919" spans="1:34" ht="12.75" customHeight="1" x14ac:dyDescent="0.2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</row>
    <row r="920" spans="1:34" ht="12.75" customHeight="1" x14ac:dyDescent="0.2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</row>
    <row r="921" spans="1:34" ht="12.75" customHeight="1" x14ac:dyDescent="0.2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</row>
    <row r="922" spans="1:34" ht="12.75" customHeight="1" x14ac:dyDescent="0.2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</row>
    <row r="923" spans="1:34" ht="12.75" customHeight="1" x14ac:dyDescent="0.2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</row>
    <row r="924" spans="1:34" ht="12.75" customHeight="1" x14ac:dyDescent="0.2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</row>
    <row r="925" spans="1:34" ht="12.75" customHeight="1" x14ac:dyDescent="0.2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</row>
    <row r="926" spans="1:34" ht="12.75" customHeight="1" x14ac:dyDescent="0.2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</row>
    <row r="927" spans="1:34" ht="12.75" customHeight="1" x14ac:dyDescent="0.2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</row>
    <row r="928" spans="1:34" ht="12.75" customHeight="1" x14ac:dyDescent="0.2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</row>
    <row r="929" spans="1:34" ht="12.75" customHeight="1" x14ac:dyDescent="0.2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</row>
    <row r="930" spans="1:34" ht="12.75" customHeight="1" x14ac:dyDescent="0.2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</row>
    <row r="931" spans="1:34" ht="12.75" customHeight="1" x14ac:dyDescent="0.2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</row>
    <row r="932" spans="1:34" ht="12.75" customHeight="1" x14ac:dyDescent="0.2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</row>
    <row r="933" spans="1:34" ht="12.75" customHeight="1" x14ac:dyDescent="0.2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</row>
    <row r="934" spans="1:34" ht="12.75" customHeight="1" x14ac:dyDescent="0.2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</row>
    <row r="935" spans="1:34" ht="12.75" customHeight="1" x14ac:dyDescent="0.2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</row>
    <row r="936" spans="1:34" ht="12.75" customHeight="1" x14ac:dyDescent="0.2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</row>
    <row r="937" spans="1:34" ht="12.75" customHeight="1" x14ac:dyDescent="0.2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</row>
    <row r="938" spans="1:34" ht="12.75" customHeight="1" x14ac:dyDescent="0.2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</row>
    <row r="939" spans="1:34" ht="12.75" customHeight="1" x14ac:dyDescent="0.2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</row>
    <row r="940" spans="1:34" ht="12.75" customHeight="1" x14ac:dyDescent="0.2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</row>
    <row r="941" spans="1:34" ht="12.75" customHeight="1" x14ac:dyDescent="0.2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</row>
    <row r="942" spans="1:34" ht="12.75" customHeight="1" x14ac:dyDescent="0.2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</row>
    <row r="943" spans="1:34" ht="12.75" customHeight="1" x14ac:dyDescent="0.2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</row>
    <row r="944" spans="1:34" ht="12.75" customHeight="1" x14ac:dyDescent="0.2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</row>
    <row r="945" spans="1:34" ht="12.75" customHeight="1" x14ac:dyDescent="0.2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</row>
    <row r="946" spans="1:34" ht="12.75" customHeight="1" x14ac:dyDescent="0.2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</row>
    <row r="947" spans="1:34" ht="12.75" customHeight="1" x14ac:dyDescent="0.2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</row>
    <row r="948" spans="1:34" ht="12.75" customHeight="1" x14ac:dyDescent="0.2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</row>
    <row r="949" spans="1:34" ht="12.75" customHeight="1" x14ac:dyDescent="0.2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</row>
    <row r="950" spans="1:34" ht="12.75" customHeight="1" x14ac:dyDescent="0.2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</row>
    <row r="951" spans="1:34" ht="12.75" customHeight="1" x14ac:dyDescent="0.2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</row>
    <row r="952" spans="1:34" ht="12.75" customHeight="1" x14ac:dyDescent="0.2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</row>
    <row r="953" spans="1:34" ht="12.75" customHeight="1" x14ac:dyDescent="0.2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</row>
    <row r="954" spans="1:34" ht="12.75" customHeight="1" x14ac:dyDescent="0.2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</row>
    <row r="955" spans="1:34" ht="12.75" customHeight="1" x14ac:dyDescent="0.2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</row>
    <row r="956" spans="1:34" ht="12.75" customHeight="1" x14ac:dyDescent="0.2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</row>
    <row r="957" spans="1:34" ht="12.75" customHeight="1" x14ac:dyDescent="0.2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</row>
    <row r="958" spans="1:34" ht="12.75" customHeight="1" x14ac:dyDescent="0.2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</row>
    <row r="959" spans="1:34" ht="12.75" customHeight="1" x14ac:dyDescent="0.2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</row>
    <row r="960" spans="1:34" ht="12.75" customHeight="1" x14ac:dyDescent="0.2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</row>
    <row r="961" spans="1:34" ht="12.75" customHeight="1" x14ac:dyDescent="0.2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</row>
    <row r="962" spans="1:34" ht="12.75" customHeight="1" x14ac:dyDescent="0.2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</row>
    <row r="963" spans="1:34" ht="12.75" customHeight="1" x14ac:dyDescent="0.2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</row>
    <row r="964" spans="1:34" ht="12.75" customHeight="1" x14ac:dyDescent="0.2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</row>
    <row r="965" spans="1:34" ht="12.75" customHeight="1" x14ac:dyDescent="0.2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</row>
    <row r="966" spans="1:34" ht="12.75" customHeight="1" x14ac:dyDescent="0.2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</row>
    <row r="967" spans="1:34" ht="12.75" customHeight="1" x14ac:dyDescent="0.2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</row>
    <row r="968" spans="1:34" ht="12.75" customHeight="1" x14ac:dyDescent="0.2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</row>
    <row r="969" spans="1:34" ht="12.75" customHeight="1" x14ac:dyDescent="0.2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</row>
    <row r="970" spans="1:34" ht="12.75" customHeight="1" x14ac:dyDescent="0.2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</row>
    <row r="971" spans="1:34" ht="12.75" customHeight="1" x14ac:dyDescent="0.2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</row>
    <row r="972" spans="1:34" ht="12.75" customHeight="1" x14ac:dyDescent="0.2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</row>
    <row r="973" spans="1:34" ht="12.75" customHeight="1" x14ac:dyDescent="0.2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</row>
    <row r="974" spans="1:34" ht="12.75" customHeight="1" x14ac:dyDescent="0.2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</row>
    <row r="975" spans="1:34" ht="12.75" customHeight="1" x14ac:dyDescent="0.2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</row>
    <row r="976" spans="1:34" ht="12.75" customHeight="1" x14ac:dyDescent="0.2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</row>
    <row r="977" spans="1:34" ht="12.75" customHeight="1" x14ac:dyDescent="0.2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</row>
    <row r="978" spans="1:34" ht="12.75" customHeight="1" x14ac:dyDescent="0.2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</row>
    <row r="979" spans="1:34" ht="12.75" customHeight="1" x14ac:dyDescent="0.2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</row>
    <row r="980" spans="1:34" ht="12.75" customHeight="1" x14ac:dyDescent="0.2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</row>
    <row r="981" spans="1:34" ht="12.75" customHeight="1" x14ac:dyDescent="0.2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</row>
    <row r="982" spans="1:34" ht="12.75" customHeight="1" x14ac:dyDescent="0.2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</row>
    <row r="983" spans="1:34" ht="12.75" customHeight="1" x14ac:dyDescent="0.2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</row>
    <row r="984" spans="1:34" ht="12.75" customHeight="1" x14ac:dyDescent="0.2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</row>
    <row r="985" spans="1:34" ht="12.75" customHeight="1" x14ac:dyDescent="0.2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</row>
    <row r="986" spans="1:34" ht="12.75" customHeight="1" x14ac:dyDescent="0.2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</row>
    <row r="987" spans="1:34" ht="12.75" customHeight="1" x14ac:dyDescent="0.2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</row>
    <row r="988" spans="1:34" ht="12.75" customHeight="1" x14ac:dyDescent="0.2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</row>
    <row r="989" spans="1:34" ht="12.75" customHeight="1" x14ac:dyDescent="0.2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</row>
    <row r="990" spans="1:34" ht="12.75" customHeight="1" x14ac:dyDescent="0.2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</row>
    <row r="991" spans="1:34" ht="12.75" customHeight="1" x14ac:dyDescent="0.2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</row>
    <row r="992" spans="1:34" ht="12.75" customHeight="1" x14ac:dyDescent="0.2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</row>
    <row r="993" spans="1:34" ht="12.75" customHeight="1" x14ac:dyDescent="0.2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</row>
    <row r="994" spans="1:34" ht="12.75" customHeight="1" x14ac:dyDescent="0.2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</row>
    <row r="995" spans="1:34" ht="12.75" customHeight="1" x14ac:dyDescent="0.2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</row>
    <row r="996" spans="1:34" ht="12.75" customHeight="1" x14ac:dyDescent="0.2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</row>
    <row r="997" spans="1:34" ht="12.75" customHeight="1" x14ac:dyDescent="0.2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</row>
    <row r="998" spans="1:34" ht="12.75" customHeight="1" x14ac:dyDescent="0.2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</row>
    <row r="999" spans="1:34" ht="12.75" customHeight="1" x14ac:dyDescent="0.2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</row>
    <row r="1000" spans="1:34" ht="12.75" customHeight="1" x14ac:dyDescent="0.2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</row>
  </sheetData>
  <mergeCells count="20">
    <mergeCell ref="H9:H10"/>
    <mergeCell ref="A20:G20"/>
    <mergeCell ref="A23:D23"/>
    <mergeCell ref="I9:I10"/>
    <mergeCell ref="Q9:R9"/>
    <mergeCell ref="S9:S10"/>
    <mergeCell ref="B1:P1"/>
    <mergeCell ref="A9:A10"/>
    <mergeCell ref="B9:B10"/>
    <mergeCell ref="C9:C10"/>
    <mergeCell ref="D9:D10"/>
    <mergeCell ref="E9:E10"/>
    <mergeCell ref="F9:F10"/>
    <mergeCell ref="O9:P9"/>
    <mergeCell ref="J9:J10"/>
    <mergeCell ref="K9:K10"/>
    <mergeCell ref="L9:L10"/>
    <mergeCell ref="M9:M10"/>
    <mergeCell ref="N9:N10"/>
    <mergeCell ref="G9:G10"/>
  </mergeCells>
  <pageMargins left="0.7" right="0.7" top="0.75" bottom="0.75" header="0" footer="0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1000"/>
  <sheetViews>
    <sheetView workbookViewId="0"/>
  </sheetViews>
  <sheetFormatPr baseColWidth="10" defaultColWidth="12.5703125" defaultRowHeight="15" customHeight="1" x14ac:dyDescent="0.2"/>
  <cols>
    <col min="1" max="1" width="26.42578125" customWidth="1"/>
    <col min="2" max="2" width="12.42578125" customWidth="1"/>
    <col min="3" max="3" width="16.28515625" customWidth="1"/>
    <col min="4" max="4" width="10.42578125" customWidth="1"/>
    <col min="5" max="5" width="7.7109375" customWidth="1"/>
    <col min="6" max="6" width="6.7109375" customWidth="1"/>
    <col min="7" max="7" width="12.28515625" customWidth="1"/>
    <col min="8" max="8" width="16.42578125" customWidth="1"/>
    <col min="9" max="10" width="16.28515625" customWidth="1"/>
    <col min="11" max="11" width="7.42578125" customWidth="1"/>
    <col min="12" max="12" width="12.7109375" customWidth="1"/>
    <col min="13" max="13" width="10.42578125" customWidth="1"/>
    <col min="14" max="14" width="17.28515625" customWidth="1"/>
    <col min="15" max="15" width="7.28515625" customWidth="1"/>
    <col min="16" max="16" width="7.7109375" customWidth="1"/>
    <col min="17" max="17" width="7.28515625" customWidth="1"/>
    <col min="18" max="18" width="7.7109375" customWidth="1"/>
    <col min="19" max="19" width="14.28515625" customWidth="1"/>
    <col min="20" max="34" width="10" customWidth="1"/>
  </cols>
  <sheetData>
    <row r="1" spans="1:34" ht="12.75" customHeight="1" x14ac:dyDescent="0.2">
      <c r="A1" s="124"/>
      <c r="B1" s="218" t="s">
        <v>90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219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</row>
    <row r="2" spans="1:34" ht="12.75" customHeight="1" x14ac:dyDescent="0.2">
      <c r="A2" s="125" t="s">
        <v>3</v>
      </c>
      <c r="B2" s="26">
        <f>+'RESUMEN GENERAL'!B4:F4</f>
        <v>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</row>
    <row r="3" spans="1:34" ht="12.75" customHeight="1" x14ac:dyDescent="0.2">
      <c r="A3" s="126" t="s">
        <v>4</v>
      </c>
      <c r="B3" s="26">
        <f>+'RESUMEN GENERAL'!B5:F5</f>
        <v>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124"/>
      <c r="O3" s="124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</row>
    <row r="4" spans="1:34" ht="12.75" customHeight="1" x14ac:dyDescent="0.2">
      <c r="A4" s="127" t="s">
        <v>6</v>
      </c>
      <c r="B4" s="26">
        <f>+'RESUMEN GENERAL'!B7:F7</f>
        <v>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127"/>
      <c r="Q4" s="127"/>
      <c r="R4" s="127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</row>
    <row r="5" spans="1:34" ht="12.75" customHeight="1" x14ac:dyDescent="0.2">
      <c r="A5" s="127"/>
      <c r="B5" s="127"/>
      <c r="C5" s="127"/>
      <c r="D5" s="127"/>
      <c r="E5" s="127"/>
      <c r="F5" s="127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</row>
    <row r="6" spans="1:34" ht="12.75" customHeight="1" x14ac:dyDescent="0.2">
      <c r="A6" s="127" t="s">
        <v>130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7"/>
      <c r="U6" s="127"/>
      <c r="V6" s="127"/>
      <c r="W6" s="127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</row>
    <row r="7" spans="1:34" ht="12" customHeight="1" x14ac:dyDescent="0.2">
      <c r="A7" s="141" t="s">
        <v>131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42"/>
      <c r="T7" s="127"/>
      <c r="U7" s="127"/>
      <c r="V7" s="127"/>
      <c r="W7" s="127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</row>
    <row r="8" spans="1:34" ht="12.75" customHeight="1" x14ac:dyDescent="0.2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</row>
    <row r="9" spans="1:34" ht="12.75" customHeight="1" x14ac:dyDescent="0.2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</row>
    <row r="10" spans="1:34" ht="36" customHeight="1" x14ac:dyDescent="0.2">
      <c r="A10" s="221" t="s">
        <v>106</v>
      </c>
      <c r="B10" s="221" t="s">
        <v>94</v>
      </c>
      <c r="C10" s="221" t="s">
        <v>107</v>
      </c>
      <c r="D10" s="221" t="s">
        <v>108</v>
      </c>
      <c r="E10" s="221" t="s">
        <v>109</v>
      </c>
      <c r="F10" s="221" t="s">
        <v>110</v>
      </c>
      <c r="G10" s="221" t="s">
        <v>111</v>
      </c>
      <c r="H10" s="228" t="s">
        <v>112</v>
      </c>
      <c r="I10" s="221" t="s">
        <v>113</v>
      </c>
      <c r="J10" s="228" t="s">
        <v>114</v>
      </c>
      <c r="K10" s="221" t="s">
        <v>115</v>
      </c>
      <c r="L10" s="228" t="s">
        <v>116</v>
      </c>
      <c r="M10" s="221" t="s">
        <v>117</v>
      </c>
      <c r="N10" s="224">
        <f>+Materiales!F9</f>
        <v>0</v>
      </c>
      <c r="O10" s="202" t="s">
        <v>17</v>
      </c>
      <c r="P10" s="204"/>
      <c r="Q10" s="202" t="s">
        <v>118</v>
      </c>
      <c r="R10" s="226"/>
      <c r="S10" s="227" t="s">
        <v>21</v>
      </c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</row>
    <row r="11" spans="1:34" ht="12.75" customHeight="1" x14ac:dyDescent="0.2">
      <c r="A11" s="179"/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9" t="s">
        <v>22</v>
      </c>
      <c r="P11" s="9" t="s">
        <v>23</v>
      </c>
      <c r="Q11" s="9" t="s">
        <v>22</v>
      </c>
      <c r="R11" s="131" t="s">
        <v>23</v>
      </c>
      <c r="S11" s="179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</row>
    <row r="12" spans="1:34" ht="12.75" customHeight="1" x14ac:dyDescent="0.2">
      <c r="A12" s="132"/>
      <c r="B12" s="133"/>
      <c r="C12" s="133"/>
      <c r="D12" s="133"/>
      <c r="E12" s="134"/>
      <c r="F12" s="134"/>
      <c r="G12" s="117"/>
      <c r="H12" s="117">
        <f t="shared" ref="H12:H19" si="0">+G12*C12*D12</f>
        <v>0</v>
      </c>
      <c r="I12" s="117"/>
      <c r="J12" s="117">
        <f t="shared" ref="J12:J19" si="1">+C12*D12*E12*I12</f>
        <v>0</v>
      </c>
      <c r="K12" s="117"/>
      <c r="L12" s="117">
        <f t="shared" ref="L12:L19" si="2">+C12*D12*F12*K12</f>
        <v>0</v>
      </c>
      <c r="M12" s="117">
        <f>+H12+J12+L12</f>
        <v>0</v>
      </c>
      <c r="N12" s="117"/>
      <c r="O12" s="117"/>
      <c r="P12" s="117"/>
      <c r="Q12" s="117"/>
      <c r="R12" s="117"/>
      <c r="S12" s="11">
        <f t="shared" ref="S12:S19" si="3">SUM(N12:R12)</f>
        <v>0</v>
      </c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</row>
    <row r="13" spans="1:34" ht="12.75" customHeight="1" x14ac:dyDescent="0.2">
      <c r="A13" s="135"/>
      <c r="B13" s="133"/>
      <c r="C13" s="133"/>
      <c r="D13" s="133"/>
      <c r="E13" s="134"/>
      <c r="F13" s="134"/>
      <c r="G13" s="117"/>
      <c r="H13" s="117">
        <f t="shared" si="0"/>
        <v>0</v>
      </c>
      <c r="I13" s="117"/>
      <c r="J13" s="117">
        <f t="shared" si="1"/>
        <v>0</v>
      </c>
      <c r="K13" s="117"/>
      <c r="L13" s="117">
        <f t="shared" si="2"/>
        <v>0</v>
      </c>
      <c r="M13" s="117">
        <f t="shared" ref="M13:M19" si="4">G13+K13</f>
        <v>0</v>
      </c>
      <c r="N13" s="117"/>
      <c r="O13" s="117"/>
      <c r="P13" s="117"/>
      <c r="Q13" s="117"/>
      <c r="R13" s="117"/>
      <c r="S13" s="11">
        <f t="shared" si="3"/>
        <v>0</v>
      </c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</row>
    <row r="14" spans="1:34" ht="12.75" customHeight="1" x14ac:dyDescent="0.2">
      <c r="A14" s="135"/>
      <c r="B14" s="133"/>
      <c r="C14" s="133"/>
      <c r="D14" s="133"/>
      <c r="E14" s="134"/>
      <c r="F14" s="134"/>
      <c r="G14" s="117"/>
      <c r="H14" s="117">
        <f t="shared" si="0"/>
        <v>0</v>
      </c>
      <c r="I14" s="117"/>
      <c r="J14" s="117">
        <f t="shared" si="1"/>
        <v>0</v>
      </c>
      <c r="K14" s="117"/>
      <c r="L14" s="117">
        <f t="shared" si="2"/>
        <v>0</v>
      </c>
      <c r="M14" s="117">
        <f t="shared" si="4"/>
        <v>0</v>
      </c>
      <c r="N14" s="117"/>
      <c r="O14" s="117"/>
      <c r="P14" s="117"/>
      <c r="Q14" s="117"/>
      <c r="R14" s="117"/>
      <c r="S14" s="11">
        <f t="shared" si="3"/>
        <v>0</v>
      </c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</row>
    <row r="15" spans="1:34" ht="12.75" customHeight="1" x14ac:dyDescent="0.2">
      <c r="A15" s="135"/>
      <c r="B15" s="133"/>
      <c r="C15" s="133"/>
      <c r="D15" s="133"/>
      <c r="E15" s="134"/>
      <c r="F15" s="134"/>
      <c r="G15" s="117"/>
      <c r="H15" s="117">
        <f t="shared" si="0"/>
        <v>0</v>
      </c>
      <c r="I15" s="117"/>
      <c r="J15" s="117">
        <f t="shared" si="1"/>
        <v>0</v>
      </c>
      <c r="K15" s="117"/>
      <c r="L15" s="117">
        <f t="shared" si="2"/>
        <v>0</v>
      </c>
      <c r="M15" s="117">
        <f t="shared" si="4"/>
        <v>0</v>
      </c>
      <c r="N15" s="117"/>
      <c r="O15" s="117"/>
      <c r="P15" s="117"/>
      <c r="Q15" s="117"/>
      <c r="R15" s="117"/>
      <c r="S15" s="11">
        <f t="shared" si="3"/>
        <v>0</v>
      </c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</row>
    <row r="16" spans="1:34" ht="12.75" customHeight="1" x14ac:dyDescent="0.2">
      <c r="A16" s="133"/>
      <c r="B16" s="135"/>
      <c r="C16" s="135"/>
      <c r="D16" s="135"/>
      <c r="E16" s="136"/>
      <c r="F16" s="136"/>
      <c r="G16" s="117"/>
      <c r="H16" s="117">
        <f t="shared" si="0"/>
        <v>0</v>
      </c>
      <c r="I16" s="117"/>
      <c r="J16" s="117">
        <f t="shared" si="1"/>
        <v>0</v>
      </c>
      <c r="K16" s="117"/>
      <c r="L16" s="117">
        <f t="shared" si="2"/>
        <v>0</v>
      </c>
      <c r="M16" s="117">
        <f t="shared" si="4"/>
        <v>0</v>
      </c>
      <c r="N16" s="117"/>
      <c r="O16" s="117"/>
      <c r="P16" s="117"/>
      <c r="Q16" s="117"/>
      <c r="R16" s="117"/>
      <c r="S16" s="11">
        <f t="shared" si="3"/>
        <v>0</v>
      </c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</row>
    <row r="17" spans="1:34" ht="12.75" customHeight="1" x14ac:dyDescent="0.2">
      <c r="A17" s="135"/>
      <c r="B17" s="135"/>
      <c r="C17" s="135"/>
      <c r="D17" s="135"/>
      <c r="E17" s="136"/>
      <c r="F17" s="136"/>
      <c r="G17" s="117"/>
      <c r="H17" s="117">
        <f t="shared" si="0"/>
        <v>0</v>
      </c>
      <c r="I17" s="117"/>
      <c r="J17" s="117">
        <f t="shared" si="1"/>
        <v>0</v>
      </c>
      <c r="K17" s="117"/>
      <c r="L17" s="117">
        <f t="shared" si="2"/>
        <v>0</v>
      </c>
      <c r="M17" s="117">
        <f t="shared" si="4"/>
        <v>0</v>
      </c>
      <c r="N17" s="117"/>
      <c r="O17" s="117"/>
      <c r="P17" s="117"/>
      <c r="Q17" s="117"/>
      <c r="R17" s="117"/>
      <c r="S17" s="11">
        <f t="shared" si="3"/>
        <v>0</v>
      </c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</row>
    <row r="18" spans="1:34" ht="12.75" customHeight="1" x14ac:dyDescent="0.2">
      <c r="A18" s="135"/>
      <c r="B18" s="135"/>
      <c r="C18" s="135"/>
      <c r="D18" s="135"/>
      <c r="E18" s="136"/>
      <c r="F18" s="136"/>
      <c r="G18" s="117"/>
      <c r="H18" s="117">
        <f t="shared" si="0"/>
        <v>0</v>
      </c>
      <c r="I18" s="117"/>
      <c r="J18" s="117">
        <f t="shared" si="1"/>
        <v>0</v>
      </c>
      <c r="K18" s="117"/>
      <c r="L18" s="117">
        <f t="shared" si="2"/>
        <v>0</v>
      </c>
      <c r="M18" s="117">
        <f t="shared" si="4"/>
        <v>0</v>
      </c>
      <c r="N18" s="117"/>
      <c r="O18" s="117"/>
      <c r="P18" s="117"/>
      <c r="Q18" s="117"/>
      <c r="R18" s="117"/>
      <c r="S18" s="11">
        <f t="shared" si="3"/>
        <v>0</v>
      </c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</row>
    <row r="19" spans="1:34" ht="12.75" customHeight="1" x14ac:dyDescent="0.2">
      <c r="A19" s="135"/>
      <c r="B19" s="135"/>
      <c r="C19" s="135"/>
      <c r="D19" s="135"/>
      <c r="E19" s="136"/>
      <c r="F19" s="136"/>
      <c r="G19" s="117"/>
      <c r="H19" s="117">
        <f t="shared" si="0"/>
        <v>0</v>
      </c>
      <c r="I19" s="117"/>
      <c r="J19" s="117">
        <f t="shared" si="1"/>
        <v>0</v>
      </c>
      <c r="K19" s="117"/>
      <c r="L19" s="117">
        <f t="shared" si="2"/>
        <v>0</v>
      </c>
      <c r="M19" s="117">
        <f t="shared" si="4"/>
        <v>0</v>
      </c>
      <c r="N19" s="117"/>
      <c r="O19" s="117"/>
      <c r="P19" s="117"/>
      <c r="Q19" s="117"/>
      <c r="R19" s="117"/>
      <c r="S19" s="11">
        <f t="shared" si="3"/>
        <v>0</v>
      </c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</row>
    <row r="20" spans="1:34" ht="12.75" customHeight="1" x14ac:dyDescent="0.2">
      <c r="A20" s="229" t="s">
        <v>119</v>
      </c>
      <c r="B20" s="203"/>
      <c r="C20" s="203"/>
      <c r="D20" s="203"/>
      <c r="E20" s="203"/>
      <c r="F20" s="203"/>
      <c r="G20" s="204"/>
      <c r="H20" s="137">
        <f>SUM(H12:H19)</f>
        <v>0</v>
      </c>
      <c r="I20" s="137"/>
      <c r="J20" s="137">
        <f>SUM(J12:J19)</f>
        <v>0</v>
      </c>
      <c r="K20" s="137"/>
      <c r="L20" s="137">
        <f t="shared" ref="L20:S20" si="5">SUM(L12:L19)</f>
        <v>0</v>
      </c>
      <c r="M20" s="137">
        <f t="shared" si="5"/>
        <v>0</v>
      </c>
      <c r="N20" s="137">
        <f t="shared" si="5"/>
        <v>0</v>
      </c>
      <c r="O20" s="137">
        <f t="shared" si="5"/>
        <v>0</v>
      </c>
      <c r="P20" s="137">
        <f t="shared" si="5"/>
        <v>0</v>
      </c>
      <c r="Q20" s="137">
        <f t="shared" si="5"/>
        <v>0</v>
      </c>
      <c r="R20" s="137">
        <f t="shared" si="5"/>
        <v>0</v>
      </c>
      <c r="S20" s="137">
        <f t="shared" si="5"/>
        <v>0</v>
      </c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</row>
    <row r="21" spans="1:34" ht="12.75" customHeight="1" x14ac:dyDescent="0.2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</row>
    <row r="22" spans="1:34" ht="12.75" customHeight="1" x14ac:dyDescent="0.2">
      <c r="A22" s="230" t="s">
        <v>120</v>
      </c>
      <c r="B22" s="203"/>
      <c r="C22" s="203"/>
      <c r="D22" s="20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</row>
    <row r="23" spans="1:34" ht="12.75" customHeight="1" x14ac:dyDescent="0.2">
      <c r="A23" s="138" t="s">
        <v>121</v>
      </c>
      <c r="B23" s="138" t="s">
        <v>122</v>
      </c>
      <c r="C23" s="138" t="s">
        <v>123</v>
      </c>
      <c r="D23" s="138" t="s">
        <v>124</v>
      </c>
      <c r="E23" s="143"/>
      <c r="F23" s="143"/>
      <c r="G23" s="143"/>
      <c r="H23" s="143"/>
      <c r="I23" s="143"/>
      <c r="J23" s="143"/>
      <c r="K23" s="143"/>
      <c r="L23" s="143"/>
      <c r="M23" s="143"/>
      <c r="N23" s="144"/>
      <c r="O23" s="144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</row>
    <row r="24" spans="1:34" ht="12.75" customHeight="1" x14ac:dyDescent="0.2">
      <c r="A24" s="135" t="s">
        <v>125</v>
      </c>
      <c r="B24" s="139">
        <v>600000</v>
      </c>
      <c r="C24" s="139">
        <v>80000</v>
      </c>
      <c r="D24" s="139">
        <v>150000</v>
      </c>
      <c r="E24" s="124"/>
      <c r="F24" s="124"/>
      <c r="G24" s="124"/>
      <c r="H24" s="124"/>
      <c r="I24" s="124"/>
      <c r="J24" s="124"/>
      <c r="K24" s="124"/>
      <c r="L24" s="124"/>
      <c r="M24" s="124"/>
      <c r="N24" s="130"/>
      <c r="O24" s="130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</row>
    <row r="25" spans="1:34" ht="12.75" customHeight="1" x14ac:dyDescent="0.2">
      <c r="A25" s="135" t="s">
        <v>126</v>
      </c>
      <c r="B25" s="139">
        <v>800000</v>
      </c>
      <c r="C25" s="139">
        <v>90000</v>
      </c>
      <c r="D25" s="139">
        <v>180000</v>
      </c>
      <c r="E25" s="124"/>
      <c r="F25" s="124"/>
      <c r="G25" s="124"/>
      <c r="H25" s="124"/>
      <c r="I25" s="124"/>
      <c r="J25" s="124"/>
      <c r="K25" s="124"/>
      <c r="L25" s="124"/>
      <c r="M25" s="124"/>
      <c r="N25" s="130"/>
      <c r="O25" s="130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</row>
    <row r="26" spans="1:34" ht="12.75" customHeight="1" x14ac:dyDescent="0.2">
      <c r="A26" s="135" t="s">
        <v>127</v>
      </c>
      <c r="B26" s="139">
        <v>4000000</v>
      </c>
      <c r="C26" s="139">
        <v>180000</v>
      </c>
      <c r="D26" s="139">
        <v>400000</v>
      </c>
      <c r="E26" s="124"/>
      <c r="F26" s="124"/>
      <c r="G26" s="124"/>
      <c r="H26" s="124"/>
      <c r="I26" s="124"/>
      <c r="J26" s="124"/>
      <c r="K26" s="124"/>
      <c r="L26" s="124"/>
      <c r="M26" s="124"/>
      <c r="N26" s="130"/>
      <c r="O26" s="130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</row>
    <row r="27" spans="1:34" ht="12.75" customHeight="1" x14ac:dyDescent="0.2">
      <c r="A27" s="140" t="s">
        <v>128</v>
      </c>
      <c r="B27" s="139">
        <v>6000000</v>
      </c>
      <c r="C27" s="139">
        <v>220000</v>
      </c>
      <c r="D27" s="139">
        <v>450000</v>
      </c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</row>
    <row r="28" spans="1:34" ht="12.75" customHeight="1" x14ac:dyDescent="0.2">
      <c r="A28" s="140" t="s">
        <v>129</v>
      </c>
      <c r="B28" s="139">
        <v>3000000</v>
      </c>
      <c r="C28" s="139">
        <v>160000</v>
      </c>
      <c r="D28" s="139">
        <v>300000</v>
      </c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</row>
    <row r="29" spans="1:34" ht="12.75" customHeight="1" x14ac:dyDescent="0.2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</row>
    <row r="30" spans="1:34" ht="12.75" customHeight="1" x14ac:dyDescent="0.2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</row>
    <row r="31" spans="1:34" ht="12.75" customHeight="1" x14ac:dyDescent="0.2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</row>
    <row r="32" spans="1:34" ht="12.75" customHeight="1" x14ac:dyDescent="0.2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</row>
    <row r="33" spans="1:34" ht="12.75" customHeight="1" x14ac:dyDescent="0.2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</row>
    <row r="34" spans="1:34" ht="12.75" customHeight="1" x14ac:dyDescent="0.2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</row>
    <row r="35" spans="1:34" ht="12.75" customHeight="1" x14ac:dyDescent="0.2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</row>
    <row r="36" spans="1:34" ht="12.75" customHeight="1" x14ac:dyDescent="0.2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</row>
    <row r="37" spans="1:34" ht="12.75" customHeight="1" x14ac:dyDescent="0.2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</row>
    <row r="38" spans="1:34" ht="12.75" customHeight="1" x14ac:dyDescent="0.2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</row>
    <row r="39" spans="1:34" ht="12.75" customHeight="1" x14ac:dyDescent="0.2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</row>
    <row r="40" spans="1:34" ht="12.75" customHeight="1" x14ac:dyDescent="0.2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</row>
    <row r="41" spans="1:34" ht="12.75" customHeight="1" x14ac:dyDescent="0.2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</row>
    <row r="42" spans="1:34" ht="12.75" customHeight="1" x14ac:dyDescent="0.2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</row>
    <row r="43" spans="1:34" ht="12.75" customHeight="1" x14ac:dyDescent="0.2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</row>
    <row r="44" spans="1:34" ht="12.75" customHeight="1" x14ac:dyDescent="0.2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</row>
    <row r="45" spans="1:34" ht="12.75" customHeight="1" x14ac:dyDescent="0.2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</row>
    <row r="46" spans="1:34" ht="12.75" customHeight="1" x14ac:dyDescent="0.2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</row>
    <row r="47" spans="1:34" ht="12.75" customHeight="1" x14ac:dyDescent="0.2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</row>
    <row r="48" spans="1:34" ht="12.75" customHeight="1" x14ac:dyDescent="0.2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</row>
    <row r="49" spans="1:34" ht="12.75" customHeight="1" x14ac:dyDescent="0.2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</row>
    <row r="50" spans="1:34" ht="12.75" customHeight="1" x14ac:dyDescent="0.2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</row>
    <row r="51" spans="1:34" ht="12.75" customHeight="1" x14ac:dyDescent="0.2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</row>
    <row r="52" spans="1:34" ht="12.75" customHeight="1" x14ac:dyDescent="0.2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</row>
    <row r="53" spans="1:34" ht="12.75" customHeight="1" x14ac:dyDescent="0.2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</row>
    <row r="54" spans="1:34" ht="12.75" customHeight="1" x14ac:dyDescent="0.2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</row>
    <row r="55" spans="1:34" ht="12.75" customHeight="1" x14ac:dyDescent="0.2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</row>
    <row r="56" spans="1:34" ht="12.75" customHeight="1" x14ac:dyDescent="0.2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</row>
    <row r="57" spans="1:34" ht="12.75" customHeight="1" x14ac:dyDescent="0.2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</row>
    <row r="58" spans="1:34" ht="12.75" customHeight="1" x14ac:dyDescent="0.2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</row>
    <row r="59" spans="1:34" ht="12.75" customHeight="1" x14ac:dyDescent="0.2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</row>
    <row r="60" spans="1:34" ht="12.75" customHeight="1" x14ac:dyDescent="0.2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</row>
    <row r="61" spans="1:34" ht="12.75" customHeight="1" x14ac:dyDescent="0.2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</row>
    <row r="62" spans="1:34" ht="12.75" customHeight="1" x14ac:dyDescent="0.2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</row>
    <row r="63" spans="1:34" ht="12.75" customHeight="1" x14ac:dyDescent="0.2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</row>
    <row r="64" spans="1:34" ht="12.75" customHeight="1" x14ac:dyDescent="0.2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</row>
    <row r="65" spans="1:34" ht="12.75" customHeight="1" x14ac:dyDescent="0.2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</row>
    <row r="66" spans="1:34" ht="12.75" customHeight="1" x14ac:dyDescent="0.2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</row>
    <row r="67" spans="1:34" ht="12.75" customHeight="1" x14ac:dyDescent="0.2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</row>
    <row r="68" spans="1:34" ht="12.75" customHeight="1" x14ac:dyDescent="0.2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</row>
    <row r="69" spans="1:34" ht="12.75" customHeight="1" x14ac:dyDescent="0.2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</row>
    <row r="70" spans="1:34" ht="12.75" customHeight="1" x14ac:dyDescent="0.2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</row>
    <row r="71" spans="1:34" ht="12.75" customHeight="1" x14ac:dyDescent="0.2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</row>
    <row r="72" spans="1:34" ht="12.75" customHeight="1" x14ac:dyDescent="0.2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</row>
    <row r="73" spans="1:34" ht="12.75" customHeight="1" x14ac:dyDescent="0.2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</row>
    <row r="74" spans="1:34" ht="12.75" customHeight="1" x14ac:dyDescent="0.2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</row>
    <row r="75" spans="1:34" ht="12.75" customHeight="1" x14ac:dyDescent="0.2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</row>
    <row r="76" spans="1:34" ht="12.75" customHeight="1" x14ac:dyDescent="0.2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</row>
    <row r="77" spans="1:34" ht="12.75" customHeight="1" x14ac:dyDescent="0.2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</row>
    <row r="78" spans="1:34" ht="12.75" customHeight="1" x14ac:dyDescent="0.2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</row>
    <row r="79" spans="1:34" ht="12.75" customHeight="1" x14ac:dyDescent="0.2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</row>
    <row r="80" spans="1:34" ht="12.75" customHeight="1" x14ac:dyDescent="0.2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</row>
    <row r="81" spans="1:34" ht="12.75" customHeight="1" x14ac:dyDescent="0.2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</row>
    <row r="82" spans="1:34" ht="12.75" customHeight="1" x14ac:dyDescent="0.2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</row>
    <row r="83" spans="1:34" ht="12.75" customHeight="1" x14ac:dyDescent="0.2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</row>
    <row r="84" spans="1:34" ht="12.75" customHeight="1" x14ac:dyDescent="0.2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</row>
    <row r="85" spans="1:34" ht="12.75" customHeight="1" x14ac:dyDescent="0.2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</row>
    <row r="86" spans="1:34" ht="12.75" customHeight="1" x14ac:dyDescent="0.2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</row>
    <row r="87" spans="1:34" ht="12.75" customHeight="1" x14ac:dyDescent="0.2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</row>
    <row r="88" spans="1:34" ht="12.75" customHeight="1" x14ac:dyDescent="0.2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</row>
    <row r="89" spans="1:34" ht="12.75" customHeight="1" x14ac:dyDescent="0.2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</row>
    <row r="90" spans="1:34" ht="12.75" customHeight="1" x14ac:dyDescent="0.2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</row>
    <row r="91" spans="1:34" ht="12.75" customHeight="1" x14ac:dyDescent="0.2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</row>
    <row r="92" spans="1:34" ht="12.75" customHeight="1" x14ac:dyDescent="0.2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</row>
    <row r="93" spans="1:34" ht="12.75" customHeight="1" x14ac:dyDescent="0.2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</row>
    <row r="94" spans="1:34" ht="12.75" customHeight="1" x14ac:dyDescent="0.2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</row>
    <row r="95" spans="1:34" ht="12.75" customHeight="1" x14ac:dyDescent="0.2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</row>
    <row r="96" spans="1:34" ht="12.75" customHeight="1" x14ac:dyDescent="0.2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</row>
    <row r="97" spans="1:34" ht="12.75" customHeight="1" x14ac:dyDescent="0.2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</row>
    <row r="98" spans="1:34" ht="12.75" customHeight="1" x14ac:dyDescent="0.2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</row>
    <row r="99" spans="1:34" ht="12.75" customHeight="1" x14ac:dyDescent="0.2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</row>
    <row r="100" spans="1:34" ht="12.75" customHeight="1" x14ac:dyDescent="0.2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</row>
    <row r="101" spans="1:34" ht="12.75" customHeight="1" x14ac:dyDescent="0.2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</row>
    <row r="102" spans="1:34" ht="12.75" customHeight="1" x14ac:dyDescent="0.2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</row>
    <row r="103" spans="1:34" ht="12.75" customHeight="1" x14ac:dyDescent="0.2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</row>
    <row r="104" spans="1:34" ht="12.75" customHeight="1" x14ac:dyDescent="0.2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</row>
    <row r="105" spans="1:34" ht="12.75" customHeight="1" x14ac:dyDescent="0.2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</row>
    <row r="106" spans="1:34" ht="12.75" customHeight="1" x14ac:dyDescent="0.2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</row>
    <row r="107" spans="1:34" ht="12.75" customHeight="1" x14ac:dyDescent="0.2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</row>
    <row r="108" spans="1:34" ht="12.75" customHeight="1" x14ac:dyDescent="0.2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</row>
    <row r="109" spans="1:34" ht="12.75" customHeight="1" x14ac:dyDescent="0.2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</row>
    <row r="110" spans="1:34" ht="12.75" customHeight="1" x14ac:dyDescent="0.2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</row>
    <row r="111" spans="1:34" ht="12.75" customHeight="1" x14ac:dyDescent="0.2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</row>
    <row r="112" spans="1:34" ht="12.75" customHeight="1" x14ac:dyDescent="0.2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</row>
    <row r="113" spans="1:34" ht="12.75" customHeight="1" x14ac:dyDescent="0.2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</row>
    <row r="114" spans="1:34" ht="12.75" customHeight="1" x14ac:dyDescent="0.2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</row>
    <row r="115" spans="1:34" ht="12.75" customHeight="1" x14ac:dyDescent="0.2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</row>
    <row r="116" spans="1:34" ht="12.75" customHeight="1" x14ac:dyDescent="0.2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</row>
    <row r="117" spans="1:34" ht="12.75" customHeight="1" x14ac:dyDescent="0.2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</row>
    <row r="118" spans="1:34" ht="12.75" customHeight="1" x14ac:dyDescent="0.2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</row>
    <row r="119" spans="1:34" ht="12.75" customHeight="1" x14ac:dyDescent="0.2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</row>
    <row r="120" spans="1:34" ht="12.75" customHeight="1" x14ac:dyDescent="0.2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</row>
    <row r="121" spans="1:34" ht="12.75" customHeight="1" x14ac:dyDescent="0.2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</row>
    <row r="122" spans="1:34" ht="12.75" customHeight="1" x14ac:dyDescent="0.2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</row>
    <row r="123" spans="1:34" ht="12.75" customHeight="1" x14ac:dyDescent="0.2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</row>
    <row r="124" spans="1:34" ht="12.75" customHeight="1" x14ac:dyDescent="0.2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</row>
    <row r="125" spans="1:34" ht="12.75" customHeight="1" x14ac:dyDescent="0.2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</row>
    <row r="126" spans="1:34" ht="12.75" customHeight="1" x14ac:dyDescent="0.2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</row>
    <row r="127" spans="1:34" ht="12.75" customHeight="1" x14ac:dyDescent="0.2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</row>
    <row r="128" spans="1:34" ht="12.75" customHeight="1" x14ac:dyDescent="0.2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</row>
    <row r="129" spans="1:34" ht="12.75" customHeight="1" x14ac:dyDescent="0.2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</row>
    <row r="130" spans="1:34" ht="12.75" customHeight="1" x14ac:dyDescent="0.2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</row>
    <row r="131" spans="1:34" ht="12.75" customHeight="1" x14ac:dyDescent="0.2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</row>
    <row r="132" spans="1:34" ht="12.75" customHeight="1" x14ac:dyDescent="0.2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</row>
    <row r="133" spans="1:34" ht="12.75" customHeight="1" x14ac:dyDescent="0.2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</row>
    <row r="134" spans="1:34" ht="12.75" customHeight="1" x14ac:dyDescent="0.2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</row>
    <row r="135" spans="1:34" ht="12.75" customHeight="1" x14ac:dyDescent="0.2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</row>
    <row r="136" spans="1:34" ht="12.75" customHeight="1" x14ac:dyDescent="0.2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</row>
    <row r="137" spans="1:34" ht="12.75" customHeight="1" x14ac:dyDescent="0.2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</row>
    <row r="138" spans="1:34" ht="12.75" customHeight="1" x14ac:dyDescent="0.2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</row>
    <row r="139" spans="1:34" ht="12.75" customHeight="1" x14ac:dyDescent="0.2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</row>
    <row r="140" spans="1:34" ht="12.75" customHeight="1" x14ac:dyDescent="0.2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</row>
    <row r="141" spans="1:34" ht="12.75" customHeight="1" x14ac:dyDescent="0.2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</row>
    <row r="142" spans="1:34" ht="12.75" customHeight="1" x14ac:dyDescent="0.2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</row>
    <row r="143" spans="1:34" ht="12.75" customHeight="1" x14ac:dyDescent="0.2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</row>
    <row r="144" spans="1:34" ht="12.75" customHeight="1" x14ac:dyDescent="0.2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</row>
    <row r="145" spans="1:34" ht="12.75" customHeight="1" x14ac:dyDescent="0.2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</row>
    <row r="146" spans="1:34" ht="12.75" customHeight="1" x14ac:dyDescent="0.2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</row>
    <row r="147" spans="1:34" ht="12.75" customHeight="1" x14ac:dyDescent="0.2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</row>
    <row r="148" spans="1:34" ht="12.75" customHeight="1" x14ac:dyDescent="0.2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</row>
    <row r="149" spans="1:34" ht="12.75" customHeight="1" x14ac:dyDescent="0.2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</row>
    <row r="150" spans="1:34" ht="12.75" customHeight="1" x14ac:dyDescent="0.2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</row>
    <row r="151" spans="1:34" ht="12.75" customHeight="1" x14ac:dyDescent="0.2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</row>
    <row r="152" spans="1:34" ht="12.75" customHeight="1" x14ac:dyDescent="0.2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</row>
    <row r="153" spans="1:34" ht="12.75" customHeight="1" x14ac:dyDescent="0.2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</row>
    <row r="154" spans="1:34" ht="12.75" customHeight="1" x14ac:dyDescent="0.2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</row>
    <row r="155" spans="1:34" ht="12.75" customHeight="1" x14ac:dyDescent="0.2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</row>
    <row r="156" spans="1:34" ht="12.75" customHeight="1" x14ac:dyDescent="0.2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</row>
    <row r="157" spans="1:34" ht="12.75" customHeight="1" x14ac:dyDescent="0.2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</row>
    <row r="158" spans="1:34" ht="12.75" customHeight="1" x14ac:dyDescent="0.2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</row>
    <row r="159" spans="1:34" ht="12.75" customHeight="1" x14ac:dyDescent="0.2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</row>
    <row r="160" spans="1:34" ht="12.75" customHeight="1" x14ac:dyDescent="0.2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</row>
    <row r="161" spans="1:34" ht="12.75" customHeight="1" x14ac:dyDescent="0.2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</row>
    <row r="162" spans="1:34" ht="12.75" customHeight="1" x14ac:dyDescent="0.2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</row>
    <row r="163" spans="1:34" ht="12.75" customHeight="1" x14ac:dyDescent="0.2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</row>
    <row r="164" spans="1:34" ht="12.75" customHeight="1" x14ac:dyDescent="0.2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</row>
    <row r="165" spans="1:34" ht="12.75" customHeight="1" x14ac:dyDescent="0.2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</row>
    <row r="166" spans="1:34" ht="12.75" customHeight="1" x14ac:dyDescent="0.2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</row>
    <row r="167" spans="1:34" ht="12.75" customHeight="1" x14ac:dyDescent="0.2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</row>
    <row r="168" spans="1:34" ht="12.75" customHeight="1" x14ac:dyDescent="0.2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</row>
    <row r="169" spans="1:34" ht="12.75" customHeight="1" x14ac:dyDescent="0.2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</row>
    <row r="170" spans="1:34" ht="12.75" customHeight="1" x14ac:dyDescent="0.2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</row>
    <row r="171" spans="1:34" ht="12.75" customHeight="1" x14ac:dyDescent="0.2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</row>
    <row r="172" spans="1:34" ht="12.75" customHeight="1" x14ac:dyDescent="0.2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</row>
    <row r="173" spans="1:34" ht="12.75" customHeight="1" x14ac:dyDescent="0.2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</row>
    <row r="174" spans="1:34" ht="12.75" customHeight="1" x14ac:dyDescent="0.2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</row>
    <row r="175" spans="1:34" ht="12.75" customHeight="1" x14ac:dyDescent="0.2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</row>
    <row r="176" spans="1:34" ht="12.75" customHeight="1" x14ac:dyDescent="0.2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</row>
    <row r="177" spans="1:34" ht="12.75" customHeight="1" x14ac:dyDescent="0.2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</row>
    <row r="178" spans="1:34" ht="12.75" customHeight="1" x14ac:dyDescent="0.2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</row>
    <row r="179" spans="1:34" ht="12.75" customHeight="1" x14ac:dyDescent="0.2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</row>
    <row r="180" spans="1:34" ht="12.75" customHeight="1" x14ac:dyDescent="0.2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</row>
    <row r="181" spans="1:34" ht="12.75" customHeight="1" x14ac:dyDescent="0.2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</row>
    <row r="182" spans="1:34" ht="12.75" customHeight="1" x14ac:dyDescent="0.2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</row>
    <row r="183" spans="1:34" ht="12.75" customHeight="1" x14ac:dyDescent="0.2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</row>
    <row r="184" spans="1:34" ht="12.75" customHeight="1" x14ac:dyDescent="0.2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</row>
    <row r="185" spans="1:34" ht="12.75" customHeight="1" x14ac:dyDescent="0.2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</row>
    <row r="186" spans="1:34" ht="12.75" customHeight="1" x14ac:dyDescent="0.2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</row>
    <row r="187" spans="1:34" ht="12.75" customHeight="1" x14ac:dyDescent="0.2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</row>
    <row r="188" spans="1:34" ht="12.75" customHeight="1" x14ac:dyDescent="0.2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</row>
    <row r="189" spans="1:34" ht="12.75" customHeight="1" x14ac:dyDescent="0.2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</row>
    <row r="190" spans="1:34" ht="12.75" customHeight="1" x14ac:dyDescent="0.2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</row>
    <row r="191" spans="1:34" ht="12.75" customHeight="1" x14ac:dyDescent="0.2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</row>
    <row r="192" spans="1:34" ht="12.75" customHeight="1" x14ac:dyDescent="0.2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</row>
    <row r="193" spans="1:34" ht="12.75" customHeight="1" x14ac:dyDescent="0.2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</row>
    <row r="194" spans="1:34" ht="12.75" customHeight="1" x14ac:dyDescent="0.2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</row>
    <row r="195" spans="1:34" ht="12.75" customHeight="1" x14ac:dyDescent="0.2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</row>
    <row r="196" spans="1:34" ht="12.75" customHeight="1" x14ac:dyDescent="0.2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</row>
    <row r="197" spans="1:34" ht="12.75" customHeight="1" x14ac:dyDescent="0.2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</row>
    <row r="198" spans="1:34" ht="12.75" customHeight="1" x14ac:dyDescent="0.2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</row>
    <row r="199" spans="1:34" ht="12.75" customHeight="1" x14ac:dyDescent="0.2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</row>
    <row r="200" spans="1:34" ht="12.75" customHeight="1" x14ac:dyDescent="0.2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</row>
    <row r="201" spans="1:34" ht="12.75" customHeight="1" x14ac:dyDescent="0.2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</row>
    <row r="202" spans="1:34" ht="12.75" customHeight="1" x14ac:dyDescent="0.2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</row>
    <row r="203" spans="1:34" ht="12.75" customHeight="1" x14ac:dyDescent="0.2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</row>
    <row r="204" spans="1:34" ht="12.75" customHeight="1" x14ac:dyDescent="0.2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</row>
    <row r="205" spans="1:34" ht="12.75" customHeight="1" x14ac:dyDescent="0.2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</row>
    <row r="206" spans="1:34" ht="12.75" customHeight="1" x14ac:dyDescent="0.2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</row>
    <row r="207" spans="1:34" ht="12.75" customHeight="1" x14ac:dyDescent="0.2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</row>
    <row r="208" spans="1:34" ht="12.75" customHeight="1" x14ac:dyDescent="0.2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</row>
    <row r="209" spans="1:34" ht="12.75" customHeight="1" x14ac:dyDescent="0.2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</row>
    <row r="210" spans="1:34" ht="12.75" customHeight="1" x14ac:dyDescent="0.2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</row>
    <row r="211" spans="1:34" ht="12.75" customHeight="1" x14ac:dyDescent="0.2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</row>
    <row r="212" spans="1:34" ht="12.75" customHeight="1" x14ac:dyDescent="0.2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</row>
    <row r="213" spans="1:34" ht="12.75" customHeight="1" x14ac:dyDescent="0.2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</row>
    <row r="214" spans="1:34" ht="12.75" customHeight="1" x14ac:dyDescent="0.2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</row>
    <row r="215" spans="1:34" ht="12.75" customHeight="1" x14ac:dyDescent="0.2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</row>
    <row r="216" spans="1:34" ht="12.75" customHeight="1" x14ac:dyDescent="0.2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</row>
    <row r="217" spans="1:34" ht="12.75" customHeight="1" x14ac:dyDescent="0.2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</row>
    <row r="218" spans="1:34" ht="12.75" customHeight="1" x14ac:dyDescent="0.2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</row>
    <row r="219" spans="1:34" ht="12.75" customHeight="1" x14ac:dyDescent="0.2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</row>
    <row r="220" spans="1:34" ht="12.75" customHeight="1" x14ac:dyDescent="0.2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</row>
    <row r="221" spans="1:34" ht="12.75" customHeight="1" x14ac:dyDescent="0.2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</row>
    <row r="222" spans="1:34" ht="12.75" customHeight="1" x14ac:dyDescent="0.2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</row>
    <row r="223" spans="1:34" ht="12.75" customHeight="1" x14ac:dyDescent="0.2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</row>
    <row r="224" spans="1:34" ht="12.75" customHeight="1" x14ac:dyDescent="0.2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</row>
    <row r="225" spans="1:34" ht="12.75" customHeight="1" x14ac:dyDescent="0.2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</row>
    <row r="226" spans="1:34" ht="12.75" customHeight="1" x14ac:dyDescent="0.2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</row>
    <row r="227" spans="1:34" ht="12.75" customHeight="1" x14ac:dyDescent="0.2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</row>
    <row r="228" spans="1:34" ht="12.75" customHeight="1" x14ac:dyDescent="0.2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</row>
    <row r="229" spans="1:34" ht="12.75" customHeight="1" x14ac:dyDescent="0.2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</row>
    <row r="230" spans="1:34" ht="12.75" customHeight="1" x14ac:dyDescent="0.2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</row>
    <row r="231" spans="1:34" ht="12.75" customHeight="1" x14ac:dyDescent="0.2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</row>
    <row r="232" spans="1:34" ht="12.75" customHeight="1" x14ac:dyDescent="0.2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</row>
    <row r="233" spans="1:34" ht="12.75" customHeight="1" x14ac:dyDescent="0.2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</row>
    <row r="234" spans="1:34" ht="12.75" customHeight="1" x14ac:dyDescent="0.2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</row>
    <row r="235" spans="1:34" ht="12.75" customHeight="1" x14ac:dyDescent="0.2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</row>
    <row r="236" spans="1:34" ht="12.75" customHeight="1" x14ac:dyDescent="0.2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</row>
    <row r="237" spans="1:34" ht="12.75" customHeight="1" x14ac:dyDescent="0.2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</row>
    <row r="238" spans="1:34" ht="12.75" customHeight="1" x14ac:dyDescent="0.2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</row>
    <row r="239" spans="1:34" ht="12.75" customHeight="1" x14ac:dyDescent="0.2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</row>
    <row r="240" spans="1:34" ht="12.75" customHeight="1" x14ac:dyDescent="0.2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</row>
    <row r="241" spans="1:34" ht="12.75" customHeight="1" x14ac:dyDescent="0.2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</row>
    <row r="242" spans="1:34" ht="12.75" customHeight="1" x14ac:dyDescent="0.2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</row>
    <row r="243" spans="1:34" ht="12.75" customHeight="1" x14ac:dyDescent="0.2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</row>
    <row r="244" spans="1:34" ht="12.75" customHeight="1" x14ac:dyDescent="0.2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</row>
    <row r="245" spans="1:34" ht="12.75" customHeight="1" x14ac:dyDescent="0.2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</row>
    <row r="246" spans="1:34" ht="12.75" customHeight="1" x14ac:dyDescent="0.2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</row>
    <row r="247" spans="1:34" ht="12.75" customHeight="1" x14ac:dyDescent="0.2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</row>
    <row r="248" spans="1:34" ht="12.75" customHeight="1" x14ac:dyDescent="0.2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</row>
    <row r="249" spans="1:34" ht="12.75" customHeight="1" x14ac:dyDescent="0.2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</row>
    <row r="250" spans="1:34" ht="12.75" customHeight="1" x14ac:dyDescent="0.2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</row>
    <row r="251" spans="1:34" ht="12.75" customHeight="1" x14ac:dyDescent="0.2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</row>
    <row r="252" spans="1:34" ht="12.75" customHeight="1" x14ac:dyDescent="0.2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</row>
    <row r="253" spans="1:34" ht="12.75" customHeight="1" x14ac:dyDescent="0.2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</row>
    <row r="254" spans="1:34" ht="12.75" customHeight="1" x14ac:dyDescent="0.2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</row>
    <row r="255" spans="1:34" ht="12.75" customHeight="1" x14ac:dyDescent="0.2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</row>
    <row r="256" spans="1:34" ht="12.75" customHeight="1" x14ac:dyDescent="0.2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</row>
    <row r="257" spans="1:34" ht="12.75" customHeight="1" x14ac:dyDescent="0.2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</row>
    <row r="258" spans="1:34" ht="12.75" customHeight="1" x14ac:dyDescent="0.2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</row>
    <row r="259" spans="1:34" ht="12.75" customHeight="1" x14ac:dyDescent="0.2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</row>
    <row r="260" spans="1:34" ht="12.75" customHeight="1" x14ac:dyDescent="0.2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</row>
    <row r="261" spans="1:34" ht="12.75" customHeight="1" x14ac:dyDescent="0.2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</row>
    <row r="262" spans="1:34" ht="12.75" customHeight="1" x14ac:dyDescent="0.2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</row>
    <row r="263" spans="1:34" ht="12.75" customHeight="1" x14ac:dyDescent="0.2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</row>
    <row r="264" spans="1:34" ht="12.75" customHeight="1" x14ac:dyDescent="0.2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</row>
    <row r="265" spans="1:34" ht="12.75" customHeight="1" x14ac:dyDescent="0.2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</row>
    <row r="266" spans="1:34" ht="12.75" customHeight="1" x14ac:dyDescent="0.2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</row>
    <row r="267" spans="1:34" ht="12.75" customHeight="1" x14ac:dyDescent="0.2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</row>
    <row r="268" spans="1:34" ht="12.75" customHeight="1" x14ac:dyDescent="0.2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</row>
    <row r="269" spans="1:34" ht="12.75" customHeight="1" x14ac:dyDescent="0.2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</row>
    <row r="270" spans="1:34" ht="12.75" customHeight="1" x14ac:dyDescent="0.2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</row>
    <row r="271" spans="1:34" ht="12.75" customHeight="1" x14ac:dyDescent="0.2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</row>
    <row r="272" spans="1:34" ht="12.75" customHeight="1" x14ac:dyDescent="0.2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</row>
    <row r="273" spans="1:34" ht="12.75" customHeight="1" x14ac:dyDescent="0.2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</row>
    <row r="274" spans="1:34" ht="12.75" customHeight="1" x14ac:dyDescent="0.2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</row>
    <row r="275" spans="1:34" ht="12.75" customHeight="1" x14ac:dyDescent="0.2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</row>
    <row r="276" spans="1:34" ht="12.75" customHeight="1" x14ac:dyDescent="0.2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</row>
    <row r="277" spans="1:34" ht="12.75" customHeight="1" x14ac:dyDescent="0.2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</row>
    <row r="278" spans="1:34" ht="12.75" customHeight="1" x14ac:dyDescent="0.2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</row>
    <row r="279" spans="1:34" ht="12.75" customHeight="1" x14ac:dyDescent="0.2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</row>
    <row r="280" spans="1:34" ht="12.75" customHeight="1" x14ac:dyDescent="0.2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</row>
    <row r="281" spans="1:34" ht="12.75" customHeight="1" x14ac:dyDescent="0.2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</row>
    <row r="282" spans="1:34" ht="12.75" customHeight="1" x14ac:dyDescent="0.2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</row>
    <row r="283" spans="1:34" ht="12.75" customHeight="1" x14ac:dyDescent="0.2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</row>
    <row r="284" spans="1:34" ht="12.75" customHeight="1" x14ac:dyDescent="0.2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</row>
    <row r="285" spans="1:34" ht="12.75" customHeight="1" x14ac:dyDescent="0.2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</row>
    <row r="286" spans="1:34" ht="12.75" customHeight="1" x14ac:dyDescent="0.2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</row>
    <row r="287" spans="1:34" ht="12.75" customHeight="1" x14ac:dyDescent="0.2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</row>
    <row r="288" spans="1:34" ht="12.75" customHeight="1" x14ac:dyDescent="0.2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</row>
    <row r="289" spans="1:34" ht="12.75" customHeight="1" x14ac:dyDescent="0.2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</row>
    <row r="290" spans="1:34" ht="12.75" customHeight="1" x14ac:dyDescent="0.2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</row>
    <row r="291" spans="1:34" ht="12.75" customHeight="1" x14ac:dyDescent="0.2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</row>
    <row r="292" spans="1:34" ht="12.75" customHeight="1" x14ac:dyDescent="0.2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</row>
    <row r="293" spans="1:34" ht="12.75" customHeight="1" x14ac:dyDescent="0.2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</row>
    <row r="294" spans="1:34" ht="12.75" customHeight="1" x14ac:dyDescent="0.2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</row>
    <row r="295" spans="1:34" ht="12.75" customHeight="1" x14ac:dyDescent="0.2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</row>
    <row r="296" spans="1:34" ht="12.75" customHeight="1" x14ac:dyDescent="0.2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</row>
    <row r="297" spans="1:34" ht="12.75" customHeight="1" x14ac:dyDescent="0.2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</row>
    <row r="298" spans="1:34" ht="12.75" customHeight="1" x14ac:dyDescent="0.2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</row>
    <row r="299" spans="1:34" ht="12.75" customHeight="1" x14ac:dyDescent="0.2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</row>
    <row r="300" spans="1:34" ht="12.75" customHeight="1" x14ac:dyDescent="0.2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</row>
    <row r="301" spans="1:34" ht="12.75" customHeight="1" x14ac:dyDescent="0.2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</row>
    <row r="302" spans="1:34" ht="12.75" customHeight="1" x14ac:dyDescent="0.2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</row>
    <row r="303" spans="1:34" ht="12.75" customHeight="1" x14ac:dyDescent="0.2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</row>
    <row r="304" spans="1:34" ht="12.75" customHeight="1" x14ac:dyDescent="0.2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</row>
    <row r="305" spans="1:34" ht="12.75" customHeight="1" x14ac:dyDescent="0.2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</row>
    <row r="306" spans="1:34" ht="12.75" customHeight="1" x14ac:dyDescent="0.2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</row>
    <row r="307" spans="1:34" ht="12.75" customHeight="1" x14ac:dyDescent="0.2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</row>
    <row r="308" spans="1:34" ht="12.75" customHeight="1" x14ac:dyDescent="0.2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</row>
    <row r="309" spans="1:34" ht="12.75" customHeight="1" x14ac:dyDescent="0.2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</row>
    <row r="310" spans="1:34" ht="12.75" customHeight="1" x14ac:dyDescent="0.2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</row>
    <row r="311" spans="1:34" ht="12.75" customHeight="1" x14ac:dyDescent="0.2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</row>
    <row r="312" spans="1:34" ht="12.75" customHeight="1" x14ac:dyDescent="0.2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</row>
    <row r="313" spans="1:34" ht="12.75" customHeight="1" x14ac:dyDescent="0.2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</row>
    <row r="314" spans="1:34" ht="12.75" customHeight="1" x14ac:dyDescent="0.2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</row>
    <row r="315" spans="1:34" ht="12.75" customHeight="1" x14ac:dyDescent="0.2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</row>
    <row r="316" spans="1:34" ht="12.75" customHeight="1" x14ac:dyDescent="0.2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</row>
    <row r="317" spans="1:34" ht="12.75" customHeight="1" x14ac:dyDescent="0.2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</row>
    <row r="318" spans="1:34" ht="12.75" customHeight="1" x14ac:dyDescent="0.2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</row>
    <row r="319" spans="1:34" ht="12.75" customHeight="1" x14ac:dyDescent="0.2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</row>
    <row r="320" spans="1:34" ht="12.75" customHeight="1" x14ac:dyDescent="0.2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</row>
    <row r="321" spans="1:34" ht="12.75" customHeight="1" x14ac:dyDescent="0.2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</row>
    <row r="322" spans="1:34" ht="12.75" customHeight="1" x14ac:dyDescent="0.2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</row>
    <row r="323" spans="1:34" ht="12.75" customHeight="1" x14ac:dyDescent="0.2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</row>
    <row r="324" spans="1:34" ht="12.75" customHeight="1" x14ac:dyDescent="0.2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</row>
    <row r="325" spans="1:34" ht="12.75" customHeight="1" x14ac:dyDescent="0.2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</row>
    <row r="326" spans="1:34" ht="12.75" customHeight="1" x14ac:dyDescent="0.2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</row>
    <row r="327" spans="1:34" ht="12.75" customHeight="1" x14ac:dyDescent="0.2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</row>
    <row r="328" spans="1:34" ht="12.75" customHeight="1" x14ac:dyDescent="0.2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</row>
    <row r="329" spans="1:34" ht="12.75" customHeight="1" x14ac:dyDescent="0.2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</row>
    <row r="330" spans="1:34" ht="12.75" customHeight="1" x14ac:dyDescent="0.2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</row>
    <row r="331" spans="1:34" ht="12.75" customHeight="1" x14ac:dyDescent="0.2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</row>
    <row r="332" spans="1:34" ht="12.75" customHeight="1" x14ac:dyDescent="0.2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</row>
    <row r="333" spans="1:34" ht="12.75" customHeight="1" x14ac:dyDescent="0.2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</row>
    <row r="334" spans="1:34" ht="12.75" customHeight="1" x14ac:dyDescent="0.2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</row>
    <row r="335" spans="1:34" ht="12.75" customHeight="1" x14ac:dyDescent="0.2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</row>
    <row r="336" spans="1:34" ht="12.75" customHeight="1" x14ac:dyDescent="0.2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</row>
    <row r="337" spans="1:34" ht="12.75" customHeight="1" x14ac:dyDescent="0.2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</row>
    <row r="338" spans="1:34" ht="12.75" customHeight="1" x14ac:dyDescent="0.2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</row>
    <row r="339" spans="1:34" ht="12.75" customHeight="1" x14ac:dyDescent="0.2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</row>
    <row r="340" spans="1:34" ht="12.75" customHeight="1" x14ac:dyDescent="0.2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</row>
    <row r="341" spans="1:34" ht="12.75" customHeight="1" x14ac:dyDescent="0.2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</row>
    <row r="342" spans="1:34" ht="12.75" customHeight="1" x14ac:dyDescent="0.2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</row>
    <row r="343" spans="1:34" ht="12.75" customHeight="1" x14ac:dyDescent="0.2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</row>
    <row r="344" spans="1:34" ht="12.75" customHeight="1" x14ac:dyDescent="0.2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</row>
    <row r="345" spans="1:34" ht="12.75" customHeight="1" x14ac:dyDescent="0.2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</row>
    <row r="346" spans="1:34" ht="12.75" customHeight="1" x14ac:dyDescent="0.2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</row>
    <row r="347" spans="1:34" ht="12.75" customHeight="1" x14ac:dyDescent="0.2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</row>
    <row r="348" spans="1:34" ht="12.75" customHeight="1" x14ac:dyDescent="0.2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</row>
    <row r="349" spans="1:34" ht="12.75" customHeight="1" x14ac:dyDescent="0.2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</row>
    <row r="350" spans="1:34" ht="12.75" customHeight="1" x14ac:dyDescent="0.2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</row>
    <row r="351" spans="1:34" ht="12.75" customHeight="1" x14ac:dyDescent="0.2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</row>
    <row r="352" spans="1:34" ht="12.75" customHeight="1" x14ac:dyDescent="0.2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</row>
    <row r="353" spans="1:34" ht="12.75" customHeight="1" x14ac:dyDescent="0.2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</row>
    <row r="354" spans="1:34" ht="12.75" customHeight="1" x14ac:dyDescent="0.2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</row>
    <row r="355" spans="1:34" ht="12.75" customHeight="1" x14ac:dyDescent="0.2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</row>
    <row r="356" spans="1:34" ht="12.75" customHeight="1" x14ac:dyDescent="0.2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</row>
    <row r="357" spans="1:34" ht="12.75" customHeight="1" x14ac:dyDescent="0.2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</row>
    <row r="358" spans="1:34" ht="12.75" customHeight="1" x14ac:dyDescent="0.2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</row>
    <row r="359" spans="1:34" ht="12.75" customHeight="1" x14ac:dyDescent="0.2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</row>
    <row r="360" spans="1:34" ht="12.75" customHeight="1" x14ac:dyDescent="0.2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</row>
    <row r="361" spans="1:34" ht="12.75" customHeight="1" x14ac:dyDescent="0.2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</row>
    <row r="362" spans="1:34" ht="12.75" customHeight="1" x14ac:dyDescent="0.2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</row>
    <row r="363" spans="1:34" ht="12.75" customHeight="1" x14ac:dyDescent="0.2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</row>
    <row r="364" spans="1:34" ht="12.75" customHeight="1" x14ac:dyDescent="0.2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</row>
    <row r="365" spans="1:34" ht="12.75" customHeight="1" x14ac:dyDescent="0.2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</row>
    <row r="366" spans="1:34" ht="12.75" customHeight="1" x14ac:dyDescent="0.2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</row>
    <row r="367" spans="1:34" ht="12.75" customHeight="1" x14ac:dyDescent="0.2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</row>
    <row r="368" spans="1:34" ht="12.75" customHeight="1" x14ac:dyDescent="0.2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</row>
    <row r="369" spans="1:34" ht="12.75" customHeight="1" x14ac:dyDescent="0.2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</row>
    <row r="370" spans="1:34" ht="12.75" customHeight="1" x14ac:dyDescent="0.2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</row>
    <row r="371" spans="1:34" ht="12.75" customHeight="1" x14ac:dyDescent="0.2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</row>
    <row r="372" spans="1:34" ht="12.75" customHeight="1" x14ac:dyDescent="0.2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</row>
    <row r="373" spans="1:34" ht="12.75" customHeight="1" x14ac:dyDescent="0.2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</row>
    <row r="374" spans="1:34" ht="12.75" customHeight="1" x14ac:dyDescent="0.2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</row>
    <row r="375" spans="1:34" ht="12.75" customHeight="1" x14ac:dyDescent="0.2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</row>
    <row r="376" spans="1:34" ht="12.75" customHeight="1" x14ac:dyDescent="0.2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</row>
    <row r="377" spans="1:34" ht="12.75" customHeight="1" x14ac:dyDescent="0.2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</row>
    <row r="378" spans="1:34" ht="12.75" customHeight="1" x14ac:dyDescent="0.2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</row>
    <row r="379" spans="1:34" ht="12.75" customHeight="1" x14ac:dyDescent="0.2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</row>
    <row r="380" spans="1:34" ht="12.75" customHeight="1" x14ac:dyDescent="0.2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</row>
    <row r="381" spans="1:34" ht="12.75" customHeight="1" x14ac:dyDescent="0.2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</row>
    <row r="382" spans="1:34" ht="12.75" customHeight="1" x14ac:dyDescent="0.2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</row>
    <row r="383" spans="1:34" ht="12.75" customHeight="1" x14ac:dyDescent="0.2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</row>
    <row r="384" spans="1:34" ht="12.75" customHeight="1" x14ac:dyDescent="0.2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</row>
    <row r="385" spans="1:34" ht="12.75" customHeight="1" x14ac:dyDescent="0.2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</row>
    <row r="386" spans="1:34" ht="12.75" customHeight="1" x14ac:dyDescent="0.2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</row>
    <row r="387" spans="1:34" ht="12.75" customHeight="1" x14ac:dyDescent="0.2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</row>
    <row r="388" spans="1:34" ht="12.75" customHeight="1" x14ac:dyDescent="0.2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</row>
    <row r="389" spans="1:34" ht="12.75" customHeight="1" x14ac:dyDescent="0.2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</row>
    <row r="390" spans="1:34" ht="12.75" customHeight="1" x14ac:dyDescent="0.2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</row>
    <row r="391" spans="1:34" ht="12.75" customHeight="1" x14ac:dyDescent="0.2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</row>
    <row r="392" spans="1:34" ht="12.75" customHeight="1" x14ac:dyDescent="0.2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</row>
    <row r="393" spans="1:34" ht="12.75" customHeight="1" x14ac:dyDescent="0.2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</row>
    <row r="394" spans="1:34" ht="12.75" customHeight="1" x14ac:dyDescent="0.2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</row>
    <row r="395" spans="1:34" ht="12.75" customHeight="1" x14ac:dyDescent="0.2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</row>
    <row r="396" spans="1:34" ht="12.75" customHeight="1" x14ac:dyDescent="0.2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</row>
    <row r="397" spans="1:34" ht="12.75" customHeight="1" x14ac:dyDescent="0.2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</row>
    <row r="398" spans="1:34" ht="12.75" customHeight="1" x14ac:dyDescent="0.2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</row>
    <row r="399" spans="1:34" ht="12.75" customHeight="1" x14ac:dyDescent="0.2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</row>
    <row r="400" spans="1:34" ht="12.75" customHeight="1" x14ac:dyDescent="0.2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</row>
    <row r="401" spans="1:34" ht="12.75" customHeight="1" x14ac:dyDescent="0.2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</row>
    <row r="402" spans="1:34" ht="12.75" customHeight="1" x14ac:dyDescent="0.2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</row>
    <row r="403" spans="1:34" ht="12.75" customHeight="1" x14ac:dyDescent="0.2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</row>
    <row r="404" spans="1:34" ht="12.75" customHeight="1" x14ac:dyDescent="0.2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</row>
    <row r="405" spans="1:34" ht="12.75" customHeight="1" x14ac:dyDescent="0.2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</row>
    <row r="406" spans="1:34" ht="12.75" customHeight="1" x14ac:dyDescent="0.2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</row>
    <row r="407" spans="1:34" ht="12.75" customHeight="1" x14ac:dyDescent="0.2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</row>
    <row r="408" spans="1:34" ht="12.75" customHeight="1" x14ac:dyDescent="0.2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</row>
    <row r="409" spans="1:34" ht="12.75" customHeight="1" x14ac:dyDescent="0.2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</row>
    <row r="410" spans="1:34" ht="12.75" customHeight="1" x14ac:dyDescent="0.2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</row>
    <row r="411" spans="1:34" ht="12.75" customHeight="1" x14ac:dyDescent="0.2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</row>
    <row r="412" spans="1:34" ht="12.75" customHeight="1" x14ac:dyDescent="0.2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</row>
    <row r="413" spans="1:34" ht="12.75" customHeight="1" x14ac:dyDescent="0.2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</row>
    <row r="414" spans="1:34" ht="12.75" customHeight="1" x14ac:dyDescent="0.2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</row>
    <row r="415" spans="1:34" ht="12.75" customHeight="1" x14ac:dyDescent="0.2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</row>
    <row r="416" spans="1:34" ht="12.75" customHeight="1" x14ac:dyDescent="0.2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</row>
    <row r="417" spans="1:34" ht="12.75" customHeight="1" x14ac:dyDescent="0.2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</row>
    <row r="418" spans="1:34" ht="12.75" customHeight="1" x14ac:dyDescent="0.2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</row>
    <row r="419" spans="1:34" ht="12.75" customHeight="1" x14ac:dyDescent="0.2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</row>
    <row r="420" spans="1:34" ht="12.75" customHeight="1" x14ac:dyDescent="0.2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</row>
    <row r="421" spans="1:34" ht="12.75" customHeight="1" x14ac:dyDescent="0.2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</row>
    <row r="422" spans="1:34" ht="12.75" customHeight="1" x14ac:dyDescent="0.2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</row>
    <row r="423" spans="1:34" ht="12.75" customHeight="1" x14ac:dyDescent="0.2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</row>
    <row r="424" spans="1:34" ht="12.75" customHeight="1" x14ac:dyDescent="0.2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</row>
    <row r="425" spans="1:34" ht="12.75" customHeight="1" x14ac:dyDescent="0.2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</row>
    <row r="426" spans="1:34" ht="12.75" customHeight="1" x14ac:dyDescent="0.2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</row>
    <row r="427" spans="1:34" ht="12.75" customHeight="1" x14ac:dyDescent="0.2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</row>
    <row r="428" spans="1:34" ht="12.75" customHeight="1" x14ac:dyDescent="0.2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</row>
    <row r="429" spans="1:34" ht="12.75" customHeight="1" x14ac:dyDescent="0.2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</row>
    <row r="430" spans="1:34" ht="12.75" customHeight="1" x14ac:dyDescent="0.2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</row>
    <row r="431" spans="1:34" ht="12.75" customHeight="1" x14ac:dyDescent="0.2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</row>
    <row r="432" spans="1:34" ht="12.75" customHeight="1" x14ac:dyDescent="0.2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</row>
    <row r="433" spans="1:34" ht="12.75" customHeight="1" x14ac:dyDescent="0.2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</row>
    <row r="434" spans="1:34" ht="12.75" customHeight="1" x14ac:dyDescent="0.2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</row>
    <row r="435" spans="1:34" ht="12.75" customHeight="1" x14ac:dyDescent="0.2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</row>
    <row r="436" spans="1:34" ht="12.75" customHeight="1" x14ac:dyDescent="0.2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</row>
    <row r="437" spans="1:34" ht="12.75" customHeight="1" x14ac:dyDescent="0.2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</row>
    <row r="438" spans="1:34" ht="12.75" customHeight="1" x14ac:dyDescent="0.2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</row>
    <row r="439" spans="1:34" ht="12.75" customHeight="1" x14ac:dyDescent="0.2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</row>
    <row r="440" spans="1:34" ht="12.75" customHeight="1" x14ac:dyDescent="0.2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</row>
    <row r="441" spans="1:34" ht="12.75" customHeight="1" x14ac:dyDescent="0.2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</row>
    <row r="442" spans="1:34" ht="12.75" customHeight="1" x14ac:dyDescent="0.2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</row>
    <row r="443" spans="1:34" ht="12.75" customHeight="1" x14ac:dyDescent="0.2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</row>
    <row r="444" spans="1:34" ht="12.75" customHeight="1" x14ac:dyDescent="0.2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</row>
    <row r="445" spans="1:34" ht="12.75" customHeight="1" x14ac:dyDescent="0.2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</row>
    <row r="446" spans="1:34" ht="12.75" customHeight="1" x14ac:dyDescent="0.2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</row>
    <row r="447" spans="1:34" ht="12.75" customHeight="1" x14ac:dyDescent="0.2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</row>
    <row r="448" spans="1:34" ht="12.75" customHeight="1" x14ac:dyDescent="0.2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</row>
    <row r="449" spans="1:34" ht="12.75" customHeight="1" x14ac:dyDescent="0.2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</row>
    <row r="450" spans="1:34" ht="12.75" customHeight="1" x14ac:dyDescent="0.2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</row>
    <row r="451" spans="1:34" ht="12.75" customHeight="1" x14ac:dyDescent="0.2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</row>
    <row r="452" spans="1:34" ht="12.75" customHeight="1" x14ac:dyDescent="0.2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</row>
    <row r="453" spans="1:34" ht="12.75" customHeight="1" x14ac:dyDescent="0.2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</row>
    <row r="454" spans="1:34" ht="12.75" customHeight="1" x14ac:dyDescent="0.2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</row>
    <row r="455" spans="1:34" ht="12.75" customHeight="1" x14ac:dyDescent="0.2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</row>
    <row r="456" spans="1:34" ht="12.75" customHeight="1" x14ac:dyDescent="0.2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</row>
    <row r="457" spans="1:34" ht="12.75" customHeight="1" x14ac:dyDescent="0.2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</row>
    <row r="458" spans="1:34" ht="12.75" customHeight="1" x14ac:dyDescent="0.2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</row>
    <row r="459" spans="1:34" ht="12.75" customHeight="1" x14ac:dyDescent="0.2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</row>
    <row r="460" spans="1:34" ht="12.75" customHeight="1" x14ac:dyDescent="0.2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</row>
    <row r="461" spans="1:34" ht="12.75" customHeight="1" x14ac:dyDescent="0.2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</row>
    <row r="462" spans="1:34" ht="12.75" customHeight="1" x14ac:dyDescent="0.2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</row>
    <row r="463" spans="1:34" ht="12.75" customHeight="1" x14ac:dyDescent="0.2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</row>
    <row r="464" spans="1:34" ht="12.75" customHeight="1" x14ac:dyDescent="0.2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</row>
    <row r="465" spans="1:34" ht="12.75" customHeight="1" x14ac:dyDescent="0.2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</row>
    <row r="466" spans="1:34" ht="12.75" customHeight="1" x14ac:dyDescent="0.2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</row>
    <row r="467" spans="1:34" ht="12.75" customHeight="1" x14ac:dyDescent="0.2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</row>
    <row r="468" spans="1:34" ht="12.75" customHeight="1" x14ac:dyDescent="0.2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</row>
    <row r="469" spans="1:34" ht="12.75" customHeight="1" x14ac:dyDescent="0.2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</row>
    <row r="470" spans="1:34" ht="12.75" customHeight="1" x14ac:dyDescent="0.2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</row>
    <row r="471" spans="1:34" ht="12.75" customHeight="1" x14ac:dyDescent="0.2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</row>
    <row r="472" spans="1:34" ht="12.75" customHeight="1" x14ac:dyDescent="0.2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</row>
    <row r="473" spans="1:34" ht="12.75" customHeight="1" x14ac:dyDescent="0.2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</row>
    <row r="474" spans="1:34" ht="12.75" customHeight="1" x14ac:dyDescent="0.2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</row>
    <row r="475" spans="1:34" ht="12.75" customHeight="1" x14ac:dyDescent="0.2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</row>
    <row r="476" spans="1:34" ht="12.75" customHeight="1" x14ac:dyDescent="0.2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</row>
    <row r="477" spans="1:34" ht="12.75" customHeight="1" x14ac:dyDescent="0.2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</row>
    <row r="478" spans="1:34" ht="12.75" customHeight="1" x14ac:dyDescent="0.2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</row>
    <row r="479" spans="1:34" ht="12.75" customHeight="1" x14ac:dyDescent="0.2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</row>
    <row r="480" spans="1:34" ht="12.75" customHeight="1" x14ac:dyDescent="0.2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</row>
    <row r="481" spans="1:34" ht="12.75" customHeight="1" x14ac:dyDescent="0.2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</row>
    <row r="482" spans="1:34" ht="12.75" customHeight="1" x14ac:dyDescent="0.2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</row>
    <row r="483" spans="1:34" ht="12.75" customHeight="1" x14ac:dyDescent="0.2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</row>
    <row r="484" spans="1:34" ht="12.75" customHeight="1" x14ac:dyDescent="0.2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</row>
    <row r="485" spans="1:34" ht="12.75" customHeight="1" x14ac:dyDescent="0.2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</row>
    <row r="486" spans="1:34" ht="12.75" customHeight="1" x14ac:dyDescent="0.2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</row>
    <row r="487" spans="1:34" ht="12.75" customHeight="1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</row>
    <row r="488" spans="1:34" ht="12.75" customHeight="1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</row>
    <row r="489" spans="1:34" ht="12.75" customHeight="1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</row>
    <row r="490" spans="1:34" ht="12.75" customHeight="1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</row>
    <row r="491" spans="1:34" ht="12.75" customHeight="1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</row>
    <row r="492" spans="1:34" ht="12.75" customHeight="1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</row>
    <row r="493" spans="1:34" ht="12.75" customHeight="1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</row>
    <row r="494" spans="1:34" ht="12.75" customHeight="1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</row>
    <row r="495" spans="1:34" ht="12.75" customHeight="1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</row>
    <row r="496" spans="1:34" ht="12.75" customHeight="1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</row>
    <row r="497" spans="1:34" ht="12.75" customHeight="1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</row>
    <row r="498" spans="1:34" ht="12.75" customHeight="1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</row>
    <row r="499" spans="1:34" ht="12.75" customHeight="1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</row>
    <row r="500" spans="1:34" ht="12.75" customHeight="1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</row>
    <row r="501" spans="1:34" ht="12.75" customHeight="1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</row>
    <row r="502" spans="1:34" ht="12.75" customHeight="1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</row>
    <row r="503" spans="1:34" ht="12.75" customHeight="1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</row>
    <row r="504" spans="1:34" ht="12.75" customHeight="1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</row>
    <row r="505" spans="1:34" ht="12.75" customHeight="1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</row>
    <row r="506" spans="1:34" ht="12.75" customHeight="1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</row>
    <row r="507" spans="1:34" ht="12.75" customHeight="1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</row>
    <row r="508" spans="1:34" ht="12.75" customHeight="1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</row>
    <row r="509" spans="1:34" ht="12.75" customHeight="1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</row>
    <row r="510" spans="1:34" ht="12.75" customHeight="1" x14ac:dyDescent="0.2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</row>
    <row r="511" spans="1:34" ht="12.75" customHeight="1" x14ac:dyDescent="0.2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</row>
    <row r="512" spans="1:34" ht="12.75" customHeight="1" x14ac:dyDescent="0.2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</row>
    <row r="513" spans="1:34" ht="12.75" customHeight="1" x14ac:dyDescent="0.2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</row>
    <row r="514" spans="1:34" ht="12.75" customHeight="1" x14ac:dyDescent="0.2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</row>
    <row r="515" spans="1:34" ht="12.75" customHeight="1" x14ac:dyDescent="0.2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</row>
    <row r="516" spans="1:34" ht="12.75" customHeight="1" x14ac:dyDescent="0.2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</row>
    <row r="517" spans="1:34" ht="12.75" customHeight="1" x14ac:dyDescent="0.2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</row>
    <row r="518" spans="1:34" ht="12.75" customHeight="1" x14ac:dyDescent="0.2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</row>
    <row r="519" spans="1:34" ht="12.75" customHeight="1" x14ac:dyDescent="0.2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</row>
    <row r="520" spans="1:34" ht="12.75" customHeight="1" x14ac:dyDescent="0.2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</row>
    <row r="521" spans="1:34" ht="12.75" customHeight="1" x14ac:dyDescent="0.2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</row>
    <row r="522" spans="1:34" ht="12.75" customHeight="1" x14ac:dyDescent="0.2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</row>
    <row r="523" spans="1:34" ht="12.75" customHeight="1" x14ac:dyDescent="0.2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</row>
    <row r="524" spans="1:34" ht="12.75" customHeight="1" x14ac:dyDescent="0.2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</row>
    <row r="525" spans="1:34" ht="12.75" customHeight="1" x14ac:dyDescent="0.2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</row>
    <row r="526" spans="1:34" ht="12.75" customHeight="1" x14ac:dyDescent="0.2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</row>
    <row r="527" spans="1:34" ht="12.75" customHeight="1" x14ac:dyDescent="0.2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</row>
    <row r="528" spans="1:34" ht="12.75" customHeight="1" x14ac:dyDescent="0.2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</row>
    <row r="529" spans="1:34" ht="12.75" customHeight="1" x14ac:dyDescent="0.2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</row>
    <row r="530" spans="1:34" ht="12.75" customHeight="1" x14ac:dyDescent="0.2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</row>
    <row r="531" spans="1:34" ht="12.75" customHeight="1" x14ac:dyDescent="0.2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</row>
    <row r="532" spans="1:34" ht="12.75" customHeight="1" x14ac:dyDescent="0.2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</row>
    <row r="533" spans="1:34" ht="12.75" customHeight="1" x14ac:dyDescent="0.2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</row>
    <row r="534" spans="1:34" ht="12.75" customHeight="1" x14ac:dyDescent="0.2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</row>
    <row r="535" spans="1:34" ht="12.75" customHeight="1" x14ac:dyDescent="0.2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</row>
    <row r="536" spans="1:34" ht="12.75" customHeight="1" x14ac:dyDescent="0.2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</row>
    <row r="537" spans="1:34" ht="12.75" customHeight="1" x14ac:dyDescent="0.2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</row>
    <row r="538" spans="1:34" ht="12.75" customHeight="1" x14ac:dyDescent="0.2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</row>
    <row r="539" spans="1:34" ht="12.75" customHeight="1" x14ac:dyDescent="0.2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</row>
    <row r="540" spans="1:34" ht="12.75" customHeight="1" x14ac:dyDescent="0.2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</row>
    <row r="541" spans="1:34" ht="12.75" customHeight="1" x14ac:dyDescent="0.2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</row>
    <row r="542" spans="1:34" ht="12.75" customHeight="1" x14ac:dyDescent="0.2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</row>
    <row r="543" spans="1:34" ht="12.75" customHeight="1" x14ac:dyDescent="0.2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</row>
    <row r="544" spans="1:34" ht="12.75" customHeight="1" x14ac:dyDescent="0.2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</row>
    <row r="545" spans="1:34" ht="12.75" customHeight="1" x14ac:dyDescent="0.2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</row>
    <row r="546" spans="1:34" ht="12.75" customHeight="1" x14ac:dyDescent="0.2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</row>
    <row r="547" spans="1:34" ht="12.75" customHeight="1" x14ac:dyDescent="0.2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</row>
    <row r="548" spans="1:34" ht="12.75" customHeight="1" x14ac:dyDescent="0.2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</row>
    <row r="549" spans="1:34" ht="12.75" customHeight="1" x14ac:dyDescent="0.2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</row>
    <row r="550" spans="1:34" ht="12.75" customHeight="1" x14ac:dyDescent="0.2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</row>
    <row r="551" spans="1:34" ht="12.75" customHeight="1" x14ac:dyDescent="0.2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</row>
    <row r="552" spans="1:34" ht="12.75" customHeight="1" x14ac:dyDescent="0.2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</row>
    <row r="553" spans="1:34" ht="12.75" customHeight="1" x14ac:dyDescent="0.2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</row>
    <row r="554" spans="1:34" ht="12.75" customHeight="1" x14ac:dyDescent="0.2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</row>
    <row r="555" spans="1:34" ht="12.75" customHeight="1" x14ac:dyDescent="0.2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</row>
    <row r="556" spans="1:34" ht="12.75" customHeight="1" x14ac:dyDescent="0.2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</row>
    <row r="557" spans="1:34" ht="12.75" customHeight="1" x14ac:dyDescent="0.2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</row>
    <row r="558" spans="1:34" ht="12.75" customHeight="1" x14ac:dyDescent="0.2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</row>
    <row r="559" spans="1:34" ht="12.75" customHeight="1" x14ac:dyDescent="0.2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</row>
    <row r="560" spans="1:34" ht="12.75" customHeight="1" x14ac:dyDescent="0.2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</row>
    <row r="561" spans="1:34" ht="12.75" customHeight="1" x14ac:dyDescent="0.2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</row>
    <row r="562" spans="1:34" ht="12.75" customHeight="1" x14ac:dyDescent="0.2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</row>
    <row r="563" spans="1:34" ht="12.75" customHeight="1" x14ac:dyDescent="0.2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</row>
    <row r="564" spans="1:34" ht="12.75" customHeight="1" x14ac:dyDescent="0.2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</row>
    <row r="565" spans="1:34" ht="12.75" customHeight="1" x14ac:dyDescent="0.2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</row>
    <row r="566" spans="1:34" ht="12.75" customHeight="1" x14ac:dyDescent="0.2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</row>
    <row r="567" spans="1:34" ht="12.75" customHeight="1" x14ac:dyDescent="0.2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</row>
    <row r="568" spans="1:34" ht="12.75" customHeight="1" x14ac:dyDescent="0.2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</row>
    <row r="569" spans="1:34" ht="12.75" customHeight="1" x14ac:dyDescent="0.2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</row>
    <row r="570" spans="1:34" ht="12.75" customHeight="1" x14ac:dyDescent="0.2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</row>
    <row r="571" spans="1:34" ht="12.75" customHeight="1" x14ac:dyDescent="0.2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</row>
    <row r="572" spans="1:34" ht="12.75" customHeight="1" x14ac:dyDescent="0.2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</row>
    <row r="573" spans="1:34" ht="12.75" customHeight="1" x14ac:dyDescent="0.2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</row>
    <row r="574" spans="1:34" ht="12.75" customHeight="1" x14ac:dyDescent="0.2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</row>
    <row r="575" spans="1:34" ht="12.75" customHeight="1" x14ac:dyDescent="0.2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</row>
    <row r="576" spans="1:34" ht="12.75" customHeight="1" x14ac:dyDescent="0.2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</row>
    <row r="577" spans="1:34" ht="12.75" customHeight="1" x14ac:dyDescent="0.2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</row>
    <row r="578" spans="1:34" ht="12.75" customHeight="1" x14ac:dyDescent="0.2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</row>
    <row r="579" spans="1:34" ht="12.75" customHeight="1" x14ac:dyDescent="0.2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</row>
    <row r="580" spans="1:34" ht="12.75" customHeight="1" x14ac:dyDescent="0.2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</row>
    <row r="581" spans="1:34" ht="12.75" customHeight="1" x14ac:dyDescent="0.2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</row>
    <row r="582" spans="1:34" ht="12.75" customHeight="1" x14ac:dyDescent="0.2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</row>
    <row r="583" spans="1:34" ht="12.75" customHeight="1" x14ac:dyDescent="0.2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</row>
    <row r="584" spans="1:34" ht="12.75" customHeight="1" x14ac:dyDescent="0.2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</row>
    <row r="585" spans="1:34" ht="12.75" customHeight="1" x14ac:dyDescent="0.2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</row>
    <row r="586" spans="1:34" ht="12.75" customHeight="1" x14ac:dyDescent="0.2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</row>
    <row r="587" spans="1:34" ht="12.75" customHeight="1" x14ac:dyDescent="0.2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</row>
    <row r="588" spans="1:34" ht="12.75" customHeight="1" x14ac:dyDescent="0.2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</row>
    <row r="589" spans="1:34" ht="12.75" customHeight="1" x14ac:dyDescent="0.2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</row>
    <row r="590" spans="1:34" ht="12.75" customHeight="1" x14ac:dyDescent="0.2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</row>
    <row r="591" spans="1:34" ht="12.75" customHeight="1" x14ac:dyDescent="0.2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</row>
    <row r="592" spans="1:34" ht="12.75" customHeight="1" x14ac:dyDescent="0.2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</row>
    <row r="593" spans="1:34" ht="12.75" customHeight="1" x14ac:dyDescent="0.2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</row>
    <row r="594" spans="1:34" ht="12.75" customHeight="1" x14ac:dyDescent="0.2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</row>
    <row r="595" spans="1:34" ht="12.75" customHeight="1" x14ac:dyDescent="0.2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</row>
    <row r="596" spans="1:34" ht="12.75" customHeight="1" x14ac:dyDescent="0.2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</row>
    <row r="597" spans="1:34" ht="12.75" customHeight="1" x14ac:dyDescent="0.2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</row>
    <row r="598" spans="1:34" ht="12.75" customHeight="1" x14ac:dyDescent="0.2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</row>
    <row r="599" spans="1:34" ht="12.75" customHeight="1" x14ac:dyDescent="0.2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</row>
    <row r="600" spans="1:34" ht="12.75" customHeight="1" x14ac:dyDescent="0.2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</row>
    <row r="601" spans="1:34" ht="12.75" customHeight="1" x14ac:dyDescent="0.2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</row>
    <row r="602" spans="1:34" ht="12.75" customHeight="1" x14ac:dyDescent="0.2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</row>
    <row r="603" spans="1:34" ht="12.75" customHeight="1" x14ac:dyDescent="0.2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</row>
    <row r="604" spans="1:34" ht="12.75" customHeight="1" x14ac:dyDescent="0.2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</row>
    <row r="605" spans="1:34" ht="12.75" customHeight="1" x14ac:dyDescent="0.2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</row>
    <row r="606" spans="1:34" ht="12.75" customHeight="1" x14ac:dyDescent="0.2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</row>
    <row r="607" spans="1:34" ht="12.75" customHeight="1" x14ac:dyDescent="0.2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</row>
    <row r="608" spans="1:34" ht="12.75" customHeight="1" x14ac:dyDescent="0.2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</row>
    <row r="609" spans="1:34" ht="12.75" customHeight="1" x14ac:dyDescent="0.2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</row>
    <row r="610" spans="1:34" ht="12.75" customHeight="1" x14ac:dyDescent="0.2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</row>
    <row r="611" spans="1:34" ht="12.75" customHeight="1" x14ac:dyDescent="0.2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</row>
    <row r="612" spans="1:34" ht="12.75" customHeight="1" x14ac:dyDescent="0.2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</row>
    <row r="613" spans="1:34" ht="12.75" customHeight="1" x14ac:dyDescent="0.2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</row>
    <row r="614" spans="1:34" ht="12.75" customHeight="1" x14ac:dyDescent="0.2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</row>
    <row r="615" spans="1:34" ht="12.75" customHeight="1" x14ac:dyDescent="0.2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</row>
    <row r="616" spans="1:34" ht="12.75" customHeight="1" x14ac:dyDescent="0.2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</row>
    <row r="617" spans="1:34" ht="12.75" customHeight="1" x14ac:dyDescent="0.2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</row>
    <row r="618" spans="1:34" ht="12.75" customHeight="1" x14ac:dyDescent="0.2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</row>
    <row r="619" spans="1:34" ht="12.75" customHeight="1" x14ac:dyDescent="0.2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</row>
    <row r="620" spans="1:34" ht="12.75" customHeight="1" x14ac:dyDescent="0.2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</row>
    <row r="621" spans="1:34" ht="12.75" customHeight="1" x14ac:dyDescent="0.2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</row>
    <row r="622" spans="1:34" ht="12.75" customHeight="1" x14ac:dyDescent="0.2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</row>
    <row r="623" spans="1:34" ht="12.75" customHeight="1" x14ac:dyDescent="0.2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</row>
    <row r="624" spans="1:34" ht="12.75" customHeight="1" x14ac:dyDescent="0.2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</row>
    <row r="625" spans="1:34" ht="12.75" customHeight="1" x14ac:dyDescent="0.2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</row>
    <row r="626" spans="1:34" ht="12.75" customHeight="1" x14ac:dyDescent="0.2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</row>
    <row r="627" spans="1:34" ht="12.75" customHeight="1" x14ac:dyDescent="0.2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</row>
    <row r="628" spans="1:34" ht="12.75" customHeight="1" x14ac:dyDescent="0.2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</row>
    <row r="629" spans="1:34" ht="12.75" customHeight="1" x14ac:dyDescent="0.2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</row>
    <row r="630" spans="1:34" ht="12.75" customHeight="1" x14ac:dyDescent="0.2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</row>
    <row r="631" spans="1:34" ht="12.75" customHeight="1" x14ac:dyDescent="0.2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</row>
    <row r="632" spans="1:34" ht="12.75" customHeight="1" x14ac:dyDescent="0.2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</row>
    <row r="633" spans="1:34" ht="12.75" customHeight="1" x14ac:dyDescent="0.2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</row>
    <row r="634" spans="1:34" ht="12.75" customHeight="1" x14ac:dyDescent="0.2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</row>
    <row r="635" spans="1:34" ht="12.75" customHeight="1" x14ac:dyDescent="0.2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</row>
    <row r="636" spans="1:34" ht="12.75" customHeight="1" x14ac:dyDescent="0.2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</row>
    <row r="637" spans="1:34" ht="12.75" customHeight="1" x14ac:dyDescent="0.2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</row>
    <row r="638" spans="1:34" ht="12.75" customHeight="1" x14ac:dyDescent="0.2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</row>
    <row r="639" spans="1:34" ht="12.75" customHeight="1" x14ac:dyDescent="0.2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</row>
    <row r="640" spans="1:34" ht="12.75" customHeight="1" x14ac:dyDescent="0.2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</row>
    <row r="641" spans="1:34" ht="12.75" customHeight="1" x14ac:dyDescent="0.2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</row>
    <row r="642" spans="1:34" ht="12.75" customHeight="1" x14ac:dyDescent="0.2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</row>
    <row r="643" spans="1:34" ht="12.75" customHeight="1" x14ac:dyDescent="0.2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</row>
    <row r="644" spans="1:34" ht="12.75" customHeight="1" x14ac:dyDescent="0.2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</row>
    <row r="645" spans="1:34" ht="12.75" customHeight="1" x14ac:dyDescent="0.2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</row>
    <row r="646" spans="1:34" ht="12.75" customHeight="1" x14ac:dyDescent="0.2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</row>
    <row r="647" spans="1:34" ht="12.75" customHeight="1" x14ac:dyDescent="0.2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</row>
    <row r="648" spans="1:34" ht="12.75" customHeight="1" x14ac:dyDescent="0.2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</row>
    <row r="649" spans="1:34" ht="12.75" customHeight="1" x14ac:dyDescent="0.2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</row>
    <row r="650" spans="1:34" ht="12.75" customHeight="1" x14ac:dyDescent="0.2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</row>
    <row r="651" spans="1:34" ht="12.75" customHeight="1" x14ac:dyDescent="0.2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</row>
    <row r="652" spans="1:34" ht="12.75" customHeight="1" x14ac:dyDescent="0.2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</row>
    <row r="653" spans="1:34" ht="12.75" customHeight="1" x14ac:dyDescent="0.2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</row>
    <row r="654" spans="1:34" ht="12.75" customHeight="1" x14ac:dyDescent="0.2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</row>
    <row r="655" spans="1:34" ht="12.75" customHeight="1" x14ac:dyDescent="0.2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</row>
    <row r="656" spans="1:34" ht="12.75" customHeight="1" x14ac:dyDescent="0.2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</row>
    <row r="657" spans="1:34" ht="12.75" customHeight="1" x14ac:dyDescent="0.2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</row>
    <row r="658" spans="1:34" ht="12.75" customHeight="1" x14ac:dyDescent="0.2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</row>
    <row r="659" spans="1:34" ht="12.75" customHeight="1" x14ac:dyDescent="0.2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</row>
    <row r="660" spans="1:34" ht="12.75" customHeight="1" x14ac:dyDescent="0.2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</row>
    <row r="661" spans="1:34" ht="12.75" customHeight="1" x14ac:dyDescent="0.2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</row>
    <row r="662" spans="1:34" ht="12.75" customHeight="1" x14ac:dyDescent="0.2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</row>
    <row r="663" spans="1:34" ht="12.75" customHeight="1" x14ac:dyDescent="0.2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</row>
    <row r="664" spans="1:34" ht="12.75" customHeight="1" x14ac:dyDescent="0.2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</row>
    <row r="665" spans="1:34" ht="12.75" customHeight="1" x14ac:dyDescent="0.2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</row>
    <row r="666" spans="1:34" ht="12.75" customHeight="1" x14ac:dyDescent="0.2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</row>
    <row r="667" spans="1:34" ht="12.75" customHeight="1" x14ac:dyDescent="0.2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</row>
    <row r="668" spans="1:34" ht="12.75" customHeight="1" x14ac:dyDescent="0.2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</row>
    <row r="669" spans="1:34" ht="12.75" customHeight="1" x14ac:dyDescent="0.2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</row>
    <row r="670" spans="1:34" ht="12.75" customHeight="1" x14ac:dyDescent="0.2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</row>
    <row r="671" spans="1:34" ht="12.75" customHeight="1" x14ac:dyDescent="0.2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</row>
    <row r="672" spans="1:34" ht="12.75" customHeight="1" x14ac:dyDescent="0.2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</row>
    <row r="673" spans="1:34" ht="12.75" customHeight="1" x14ac:dyDescent="0.2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</row>
    <row r="674" spans="1:34" ht="12.75" customHeight="1" x14ac:dyDescent="0.2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</row>
    <row r="675" spans="1:34" ht="12.75" customHeight="1" x14ac:dyDescent="0.2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</row>
    <row r="676" spans="1:34" ht="12.75" customHeight="1" x14ac:dyDescent="0.2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</row>
    <row r="677" spans="1:34" ht="12.75" customHeight="1" x14ac:dyDescent="0.2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</row>
    <row r="678" spans="1:34" ht="12.75" customHeight="1" x14ac:dyDescent="0.2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</row>
    <row r="679" spans="1:34" ht="12.75" customHeight="1" x14ac:dyDescent="0.2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</row>
    <row r="680" spans="1:34" ht="12.75" customHeight="1" x14ac:dyDescent="0.2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</row>
    <row r="681" spans="1:34" ht="12.75" customHeight="1" x14ac:dyDescent="0.2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</row>
    <row r="682" spans="1:34" ht="12.75" customHeight="1" x14ac:dyDescent="0.2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</row>
    <row r="683" spans="1:34" ht="12.75" customHeight="1" x14ac:dyDescent="0.2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</row>
    <row r="684" spans="1:34" ht="12.75" customHeight="1" x14ac:dyDescent="0.2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</row>
    <row r="685" spans="1:34" ht="12.75" customHeight="1" x14ac:dyDescent="0.2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</row>
    <row r="686" spans="1:34" ht="12.75" customHeight="1" x14ac:dyDescent="0.2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</row>
    <row r="687" spans="1:34" ht="12.75" customHeight="1" x14ac:dyDescent="0.2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</row>
    <row r="688" spans="1:34" ht="12.75" customHeight="1" x14ac:dyDescent="0.2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</row>
    <row r="689" spans="1:34" ht="12.75" customHeight="1" x14ac:dyDescent="0.2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</row>
    <row r="690" spans="1:34" ht="12.75" customHeight="1" x14ac:dyDescent="0.2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</row>
    <row r="691" spans="1:34" ht="12.75" customHeight="1" x14ac:dyDescent="0.2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</row>
    <row r="692" spans="1:34" ht="12.75" customHeight="1" x14ac:dyDescent="0.2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</row>
    <row r="693" spans="1:34" ht="12.75" customHeight="1" x14ac:dyDescent="0.2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</row>
    <row r="694" spans="1:34" ht="12.75" customHeight="1" x14ac:dyDescent="0.2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</row>
    <row r="695" spans="1:34" ht="12.75" customHeight="1" x14ac:dyDescent="0.2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</row>
    <row r="696" spans="1:34" ht="12.75" customHeight="1" x14ac:dyDescent="0.2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</row>
    <row r="697" spans="1:34" ht="12.75" customHeight="1" x14ac:dyDescent="0.2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</row>
    <row r="698" spans="1:34" ht="12.75" customHeight="1" x14ac:dyDescent="0.2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</row>
    <row r="699" spans="1:34" ht="12.75" customHeight="1" x14ac:dyDescent="0.2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</row>
    <row r="700" spans="1:34" ht="12.75" customHeight="1" x14ac:dyDescent="0.2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</row>
    <row r="701" spans="1:34" ht="12.75" customHeight="1" x14ac:dyDescent="0.2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</row>
    <row r="702" spans="1:34" ht="12.75" customHeight="1" x14ac:dyDescent="0.2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</row>
    <row r="703" spans="1:34" ht="12.75" customHeight="1" x14ac:dyDescent="0.2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</row>
    <row r="704" spans="1:34" ht="12.75" customHeight="1" x14ac:dyDescent="0.2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</row>
    <row r="705" spans="1:34" ht="12.75" customHeight="1" x14ac:dyDescent="0.2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</row>
    <row r="706" spans="1:34" ht="12.75" customHeight="1" x14ac:dyDescent="0.2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</row>
    <row r="707" spans="1:34" ht="12.75" customHeight="1" x14ac:dyDescent="0.2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</row>
    <row r="708" spans="1:34" ht="12.75" customHeight="1" x14ac:dyDescent="0.2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</row>
    <row r="709" spans="1:34" ht="12.75" customHeight="1" x14ac:dyDescent="0.2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</row>
    <row r="710" spans="1:34" ht="12.75" customHeight="1" x14ac:dyDescent="0.2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</row>
    <row r="711" spans="1:34" ht="12.75" customHeight="1" x14ac:dyDescent="0.2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</row>
    <row r="712" spans="1:34" ht="12.75" customHeight="1" x14ac:dyDescent="0.2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</row>
    <row r="713" spans="1:34" ht="12.75" customHeight="1" x14ac:dyDescent="0.2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</row>
    <row r="714" spans="1:34" ht="12.75" customHeight="1" x14ac:dyDescent="0.2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</row>
    <row r="715" spans="1:34" ht="12.75" customHeight="1" x14ac:dyDescent="0.2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</row>
    <row r="716" spans="1:34" ht="12.75" customHeight="1" x14ac:dyDescent="0.2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</row>
    <row r="717" spans="1:34" ht="12.75" customHeight="1" x14ac:dyDescent="0.2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</row>
    <row r="718" spans="1:34" ht="12.75" customHeight="1" x14ac:dyDescent="0.2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</row>
    <row r="719" spans="1:34" ht="12.75" customHeight="1" x14ac:dyDescent="0.2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</row>
    <row r="720" spans="1:34" ht="12.75" customHeight="1" x14ac:dyDescent="0.2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</row>
    <row r="721" spans="1:34" ht="12.75" customHeight="1" x14ac:dyDescent="0.2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</row>
    <row r="722" spans="1:34" ht="12.75" customHeight="1" x14ac:dyDescent="0.2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</row>
    <row r="723" spans="1:34" ht="12.75" customHeight="1" x14ac:dyDescent="0.2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</row>
    <row r="724" spans="1:34" ht="12.75" customHeight="1" x14ac:dyDescent="0.2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</row>
    <row r="725" spans="1:34" ht="12.75" customHeight="1" x14ac:dyDescent="0.2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</row>
    <row r="726" spans="1:34" ht="12.75" customHeight="1" x14ac:dyDescent="0.2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</row>
    <row r="727" spans="1:34" ht="12.75" customHeight="1" x14ac:dyDescent="0.2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</row>
    <row r="728" spans="1:34" ht="12.75" customHeight="1" x14ac:dyDescent="0.2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</row>
    <row r="729" spans="1:34" ht="12.75" customHeight="1" x14ac:dyDescent="0.2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</row>
    <row r="730" spans="1:34" ht="12.75" customHeight="1" x14ac:dyDescent="0.2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</row>
    <row r="731" spans="1:34" ht="12.75" customHeight="1" x14ac:dyDescent="0.2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</row>
    <row r="732" spans="1:34" ht="12.75" customHeight="1" x14ac:dyDescent="0.2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</row>
    <row r="733" spans="1:34" ht="12.75" customHeight="1" x14ac:dyDescent="0.2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</row>
    <row r="734" spans="1:34" ht="12.75" customHeight="1" x14ac:dyDescent="0.2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</row>
    <row r="735" spans="1:34" ht="12.75" customHeight="1" x14ac:dyDescent="0.2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</row>
    <row r="736" spans="1:34" ht="12.75" customHeight="1" x14ac:dyDescent="0.2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</row>
    <row r="737" spans="1:34" ht="12.75" customHeight="1" x14ac:dyDescent="0.2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</row>
    <row r="738" spans="1:34" ht="12.75" customHeight="1" x14ac:dyDescent="0.2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</row>
    <row r="739" spans="1:34" ht="12.75" customHeight="1" x14ac:dyDescent="0.2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</row>
    <row r="740" spans="1:34" ht="12.75" customHeight="1" x14ac:dyDescent="0.2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</row>
    <row r="741" spans="1:34" ht="12.75" customHeight="1" x14ac:dyDescent="0.2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</row>
    <row r="742" spans="1:34" ht="12.75" customHeight="1" x14ac:dyDescent="0.2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</row>
    <row r="743" spans="1:34" ht="12.75" customHeight="1" x14ac:dyDescent="0.2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</row>
    <row r="744" spans="1:34" ht="12.75" customHeight="1" x14ac:dyDescent="0.2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</row>
    <row r="745" spans="1:34" ht="12.75" customHeight="1" x14ac:dyDescent="0.2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</row>
    <row r="746" spans="1:34" ht="12.75" customHeight="1" x14ac:dyDescent="0.2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</row>
    <row r="747" spans="1:34" ht="12.75" customHeight="1" x14ac:dyDescent="0.2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</row>
    <row r="748" spans="1:34" ht="12.75" customHeight="1" x14ac:dyDescent="0.2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</row>
    <row r="749" spans="1:34" ht="12.75" customHeight="1" x14ac:dyDescent="0.2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</row>
    <row r="750" spans="1:34" ht="12.75" customHeight="1" x14ac:dyDescent="0.2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</row>
    <row r="751" spans="1:34" ht="12.75" customHeight="1" x14ac:dyDescent="0.2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</row>
    <row r="752" spans="1:34" ht="12.75" customHeight="1" x14ac:dyDescent="0.2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</row>
    <row r="753" spans="1:34" ht="12.75" customHeight="1" x14ac:dyDescent="0.2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</row>
    <row r="754" spans="1:34" ht="12.75" customHeight="1" x14ac:dyDescent="0.2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</row>
    <row r="755" spans="1:34" ht="12.75" customHeight="1" x14ac:dyDescent="0.2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</row>
    <row r="756" spans="1:34" ht="12.75" customHeight="1" x14ac:dyDescent="0.2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</row>
    <row r="757" spans="1:34" ht="12.75" customHeight="1" x14ac:dyDescent="0.2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</row>
    <row r="758" spans="1:34" ht="12.75" customHeight="1" x14ac:dyDescent="0.2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</row>
    <row r="759" spans="1:34" ht="12.75" customHeight="1" x14ac:dyDescent="0.2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</row>
    <row r="760" spans="1:34" ht="12.75" customHeight="1" x14ac:dyDescent="0.2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</row>
    <row r="761" spans="1:34" ht="12.75" customHeight="1" x14ac:dyDescent="0.2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</row>
    <row r="762" spans="1:34" ht="12.75" customHeight="1" x14ac:dyDescent="0.2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</row>
    <row r="763" spans="1:34" ht="12.75" customHeight="1" x14ac:dyDescent="0.2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</row>
    <row r="764" spans="1:34" ht="12.75" customHeight="1" x14ac:dyDescent="0.2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</row>
    <row r="765" spans="1:34" ht="12.75" customHeight="1" x14ac:dyDescent="0.2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</row>
    <row r="766" spans="1:34" ht="12.75" customHeight="1" x14ac:dyDescent="0.2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</row>
    <row r="767" spans="1:34" ht="12.75" customHeight="1" x14ac:dyDescent="0.2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</row>
    <row r="768" spans="1:34" ht="12.75" customHeight="1" x14ac:dyDescent="0.2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</row>
    <row r="769" spans="1:34" ht="12.75" customHeight="1" x14ac:dyDescent="0.2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</row>
    <row r="770" spans="1:34" ht="12.75" customHeight="1" x14ac:dyDescent="0.2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</row>
    <row r="771" spans="1:34" ht="12.75" customHeight="1" x14ac:dyDescent="0.2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</row>
    <row r="772" spans="1:34" ht="12.75" customHeight="1" x14ac:dyDescent="0.2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</row>
    <row r="773" spans="1:34" ht="12.75" customHeight="1" x14ac:dyDescent="0.2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</row>
    <row r="774" spans="1:34" ht="12.75" customHeight="1" x14ac:dyDescent="0.2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</row>
    <row r="775" spans="1:34" ht="12.75" customHeight="1" x14ac:dyDescent="0.2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</row>
    <row r="776" spans="1:34" ht="12.75" customHeight="1" x14ac:dyDescent="0.2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</row>
    <row r="777" spans="1:34" ht="12.75" customHeight="1" x14ac:dyDescent="0.2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</row>
    <row r="778" spans="1:34" ht="12.75" customHeight="1" x14ac:dyDescent="0.2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</row>
    <row r="779" spans="1:34" ht="12.75" customHeight="1" x14ac:dyDescent="0.2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</row>
    <row r="780" spans="1:34" ht="12.75" customHeight="1" x14ac:dyDescent="0.2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</row>
    <row r="781" spans="1:34" ht="12.75" customHeight="1" x14ac:dyDescent="0.2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</row>
    <row r="782" spans="1:34" ht="12.75" customHeight="1" x14ac:dyDescent="0.2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</row>
    <row r="783" spans="1:34" ht="12.75" customHeight="1" x14ac:dyDescent="0.2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</row>
    <row r="784" spans="1:34" ht="12.75" customHeight="1" x14ac:dyDescent="0.2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</row>
    <row r="785" spans="1:34" ht="12.75" customHeight="1" x14ac:dyDescent="0.2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</row>
    <row r="786" spans="1:34" ht="12.75" customHeight="1" x14ac:dyDescent="0.2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</row>
    <row r="787" spans="1:34" ht="12.75" customHeight="1" x14ac:dyDescent="0.2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</row>
    <row r="788" spans="1:34" ht="12.75" customHeight="1" x14ac:dyDescent="0.2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</row>
    <row r="789" spans="1:34" ht="12.75" customHeight="1" x14ac:dyDescent="0.2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</row>
    <row r="790" spans="1:34" ht="12.75" customHeight="1" x14ac:dyDescent="0.2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</row>
    <row r="791" spans="1:34" ht="12.75" customHeight="1" x14ac:dyDescent="0.2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</row>
    <row r="792" spans="1:34" ht="12.75" customHeight="1" x14ac:dyDescent="0.2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</row>
    <row r="793" spans="1:34" ht="12.75" customHeight="1" x14ac:dyDescent="0.2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</row>
    <row r="794" spans="1:34" ht="12.75" customHeight="1" x14ac:dyDescent="0.2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</row>
    <row r="795" spans="1:34" ht="12.75" customHeight="1" x14ac:dyDescent="0.2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</row>
    <row r="796" spans="1:34" ht="12.75" customHeight="1" x14ac:dyDescent="0.2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</row>
    <row r="797" spans="1:34" ht="12.75" customHeight="1" x14ac:dyDescent="0.2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</row>
    <row r="798" spans="1:34" ht="12.75" customHeight="1" x14ac:dyDescent="0.2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</row>
    <row r="799" spans="1:34" ht="12.75" customHeight="1" x14ac:dyDescent="0.2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</row>
    <row r="800" spans="1:34" ht="12.75" customHeight="1" x14ac:dyDescent="0.2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</row>
    <row r="801" spans="1:34" ht="12.75" customHeight="1" x14ac:dyDescent="0.2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</row>
    <row r="802" spans="1:34" ht="12.75" customHeight="1" x14ac:dyDescent="0.2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</row>
    <row r="803" spans="1:34" ht="12.75" customHeight="1" x14ac:dyDescent="0.2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</row>
    <row r="804" spans="1:34" ht="12.75" customHeight="1" x14ac:dyDescent="0.2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</row>
    <row r="805" spans="1:34" ht="12.75" customHeight="1" x14ac:dyDescent="0.2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</row>
    <row r="806" spans="1:34" ht="12.75" customHeight="1" x14ac:dyDescent="0.2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</row>
    <row r="807" spans="1:34" ht="12.75" customHeight="1" x14ac:dyDescent="0.2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</row>
    <row r="808" spans="1:34" ht="12.75" customHeight="1" x14ac:dyDescent="0.2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</row>
    <row r="809" spans="1:34" ht="12.75" customHeight="1" x14ac:dyDescent="0.2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</row>
    <row r="810" spans="1:34" ht="12.75" customHeight="1" x14ac:dyDescent="0.2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</row>
    <row r="811" spans="1:34" ht="12.75" customHeight="1" x14ac:dyDescent="0.2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</row>
    <row r="812" spans="1:34" ht="12.75" customHeight="1" x14ac:dyDescent="0.2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</row>
    <row r="813" spans="1:34" ht="12.75" customHeight="1" x14ac:dyDescent="0.2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</row>
    <row r="814" spans="1:34" ht="12.75" customHeight="1" x14ac:dyDescent="0.2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</row>
    <row r="815" spans="1:34" ht="12.75" customHeight="1" x14ac:dyDescent="0.2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</row>
    <row r="816" spans="1:34" ht="12.75" customHeight="1" x14ac:dyDescent="0.2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</row>
    <row r="817" spans="1:34" ht="12.75" customHeight="1" x14ac:dyDescent="0.2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</row>
    <row r="818" spans="1:34" ht="12.75" customHeight="1" x14ac:dyDescent="0.2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</row>
    <row r="819" spans="1:34" ht="12.75" customHeight="1" x14ac:dyDescent="0.2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</row>
    <row r="820" spans="1:34" ht="12.75" customHeight="1" x14ac:dyDescent="0.2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</row>
    <row r="821" spans="1:34" ht="12.75" customHeight="1" x14ac:dyDescent="0.2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</row>
    <row r="822" spans="1:34" ht="12.75" customHeight="1" x14ac:dyDescent="0.2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</row>
    <row r="823" spans="1:34" ht="12.75" customHeight="1" x14ac:dyDescent="0.2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</row>
    <row r="824" spans="1:34" ht="12.75" customHeight="1" x14ac:dyDescent="0.2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</row>
    <row r="825" spans="1:34" ht="12.75" customHeight="1" x14ac:dyDescent="0.2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</row>
    <row r="826" spans="1:34" ht="12.75" customHeight="1" x14ac:dyDescent="0.2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</row>
    <row r="827" spans="1:34" ht="12.75" customHeight="1" x14ac:dyDescent="0.2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</row>
    <row r="828" spans="1:34" ht="12.75" customHeight="1" x14ac:dyDescent="0.2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</row>
    <row r="829" spans="1:34" ht="12.75" customHeight="1" x14ac:dyDescent="0.2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</row>
    <row r="830" spans="1:34" ht="12.75" customHeight="1" x14ac:dyDescent="0.2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</row>
    <row r="831" spans="1:34" ht="12.75" customHeight="1" x14ac:dyDescent="0.2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</row>
    <row r="832" spans="1:34" ht="12.75" customHeight="1" x14ac:dyDescent="0.2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</row>
    <row r="833" spans="1:34" ht="12.75" customHeight="1" x14ac:dyDescent="0.2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</row>
    <row r="834" spans="1:34" ht="12.75" customHeight="1" x14ac:dyDescent="0.2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</row>
    <row r="835" spans="1:34" ht="12.75" customHeight="1" x14ac:dyDescent="0.2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</row>
    <row r="836" spans="1:34" ht="12.75" customHeight="1" x14ac:dyDescent="0.2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</row>
    <row r="837" spans="1:34" ht="12.75" customHeight="1" x14ac:dyDescent="0.2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</row>
    <row r="838" spans="1:34" ht="12.75" customHeight="1" x14ac:dyDescent="0.2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</row>
    <row r="839" spans="1:34" ht="12.75" customHeight="1" x14ac:dyDescent="0.2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</row>
    <row r="840" spans="1:34" ht="12.75" customHeight="1" x14ac:dyDescent="0.2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</row>
    <row r="841" spans="1:34" ht="12.75" customHeight="1" x14ac:dyDescent="0.2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</row>
    <row r="842" spans="1:34" ht="12.75" customHeight="1" x14ac:dyDescent="0.2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</row>
    <row r="843" spans="1:34" ht="12.75" customHeight="1" x14ac:dyDescent="0.2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</row>
    <row r="844" spans="1:34" ht="12.75" customHeight="1" x14ac:dyDescent="0.2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</row>
    <row r="845" spans="1:34" ht="12.75" customHeight="1" x14ac:dyDescent="0.2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</row>
    <row r="846" spans="1:34" ht="12.75" customHeight="1" x14ac:dyDescent="0.2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</row>
    <row r="847" spans="1:34" ht="12.75" customHeight="1" x14ac:dyDescent="0.2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</row>
    <row r="848" spans="1:34" ht="12.75" customHeight="1" x14ac:dyDescent="0.2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</row>
    <row r="849" spans="1:34" ht="12.75" customHeight="1" x14ac:dyDescent="0.2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</row>
    <row r="850" spans="1:34" ht="12.75" customHeight="1" x14ac:dyDescent="0.2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</row>
    <row r="851" spans="1:34" ht="12.75" customHeight="1" x14ac:dyDescent="0.2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</row>
    <row r="852" spans="1:34" ht="12.75" customHeight="1" x14ac:dyDescent="0.2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</row>
    <row r="853" spans="1:34" ht="12.75" customHeight="1" x14ac:dyDescent="0.2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</row>
    <row r="854" spans="1:34" ht="12.75" customHeight="1" x14ac:dyDescent="0.2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</row>
    <row r="855" spans="1:34" ht="12.75" customHeight="1" x14ac:dyDescent="0.2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</row>
    <row r="856" spans="1:34" ht="12.75" customHeight="1" x14ac:dyDescent="0.2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</row>
    <row r="857" spans="1:34" ht="12.75" customHeight="1" x14ac:dyDescent="0.2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</row>
    <row r="858" spans="1:34" ht="12.75" customHeight="1" x14ac:dyDescent="0.2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</row>
    <row r="859" spans="1:34" ht="12.75" customHeight="1" x14ac:dyDescent="0.2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</row>
    <row r="860" spans="1:34" ht="12.75" customHeight="1" x14ac:dyDescent="0.2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</row>
    <row r="861" spans="1:34" ht="12.75" customHeight="1" x14ac:dyDescent="0.2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</row>
    <row r="862" spans="1:34" ht="12.75" customHeight="1" x14ac:dyDescent="0.2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</row>
    <row r="863" spans="1:34" ht="12.75" customHeight="1" x14ac:dyDescent="0.2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</row>
    <row r="864" spans="1:34" ht="12.75" customHeight="1" x14ac:dyDescent="0.2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</row>
    <row r="865" spans="1:34" ht="12.75" customHeight="1" x14ac:dyDescent="0.2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</row>
    <row r="866" spans="1:34" ht="12.75" customHeight="1" x14ac:dyDescent="0.2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</row>
    <row r="867" spans="1:34" ht="12.75" customHeight="1" x14ac:dyDescent="0.2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</row>
    <row r="868" spans="1:34" ht="12.75" customHeight="1" x14ac:dyDescent="0.2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</row>
    <row r="869" spans="1:34" ht="12.75" customHeight="1" x14ac:dyDescent="0.2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</row>
    <row r="870" spans="1:34" ht="12.75" customHeight="1" x14ac:dyDescent="0.2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</row>
    <row r="871" spans="1:34" ht="12.75" customHeight="1" x14ac:dyDescent="0.2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</row>
    <row r="872" spans="1:34" ht="12.75" customHeight="1" x14ac:dyDescent="0.2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</row>
    <row r="873" spans="1:34" ht="12.75" customHeight="1" x14ac:dyDescent="0.2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</row>
    <row r="874" spans="1:34" ht="12.75" customHeight="1" x14ac:dyDescent="0.2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</row>
    <row r="875" spans="1:34" ht="12.75" customHeight="1" x14ac:dyDescent="0.2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</row>
    <row r="876" spans="1:34" ht="12.75" customHeight="1" x14ac:dyDescent="0.2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</row>
    <row r="877" spans="1:34" ht="12.75" customHeight="1" x14ac:dyDescent="0.2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</row>
    <row r="878" spans="1:34" ht="12.75" customHeight="1" x14ac:dyDescent="0.2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</row>
    <row r="879" spans="1:34" ht="12.75" customHeight="1" x14ac:dyDescent="0.2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</row>
    <row r="880" spans="1:34" ht="12.75" customHeight="1" x14ac:dyDescent="0.2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</row>
    <row r="881" spans="1:34" ht="12.75" customHeight="1" x14ac:dyDescent="0.2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</row>
    <row r="882" spans="1:34" ht="12.75" customHeight="1" x14ac:dyDescent="0.2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</row>
    <row r="883" spans="1:34" ht="12.75" customHeight="1" x14ac:dyDescent="0.2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</row>
    <row r="884" spans="1:34" ht="12.75" customHeight="1" x14ac:dyDescent="0.2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</row>
    <row r="885" spans="1:34" ht="12.75" customHeight="1" x14ac:dyDescent="0.2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</row>
    <row r="886" spans="1:34" ht="12.75" customHeight="1" x14ac:dyDescent="0.2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</row>
    <row r="887" spans="1:34" ht="12.75" customHeight="1" x14ac:dyDescent="0.2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</row>
    <row r="888" spans="1:34" ht="12.75" customHeight="1" x14ac:dyDescent="0.2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</row>
    <row r="889" spans="1:34" ht="12.75" customHeight="1" x14ac:dyDescent="0.2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</row>
    <row r="890" spans="1:34" ht="12.75" customHeight="1" x14ac:dyDescent="0.2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</row>
    <row r="891" spans="1:34" ht="12.75" customHeight="1" x14ac:dyDescent="0.2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</row>
    <row r="892" spans="1:34" ht="12.75" customHeight="1" x14ac:dyDescent="0.2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</row>
    <row r="893" spans="1:34" ht="12.75" customHeight="1" x14ac:dyDescent="0.2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</row>
    <row r="894" spans="1:34" ht="12.75" customHeight="1" x14ac:dyDescent="0.2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</row>
    <row r="895" spans="1:34" ht="12.75" customHeight="1" x14ac:dyDescent="0.2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</row>
    <row r="896" spans="1:34" ht="12.75" customHeight="1" x14ac:dyDescent="0.2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</row>
    <row r="897" spans="1:34" ht="12.75" customHeight="1" x14ac:dyDescent="0.2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</row>
    <row r="898" spans="1:34" ht="12.75" customHeight="1" x14ac:dyDescent="0.2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</row>
    <row r="899" spans="1:34" ht="12.75" customHeight="1" x14ac:dyDescent="0.2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</row>
    <row r="900" spans="1:34" ht="12.75" customHeight="1" x14ac:dyDescent="0.2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</row>
    <row r="901" spans="1:34" ht="12.75" customHeight="1" x14ac:dyDescent="0.2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</row>
    <row r="902" spans="1:34" ht="12.75" customHeight="1" x14ac:dyDescent="0.2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</row>
    <row r="903" spans="1:34" ht="12.75" customHeight="1" x14ac:dyDescent="0.2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</row>
    <row r="904" spans="1:34" ht="12.75" customHeight="1" x14ac:dyDescent="0.2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</row>
    <row r="905" spans="1:34" ht="12.75" customHeight="1" x14ac:dyDescent="0.2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</row>
    <row r="906" spans="1:34" ht="12.75" customHeight="1" x14ac:dyDescent="0.2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</row>
    <row r="907" spans="1:34" ht="12.75" customHeight="1" x14ac:dyDescent="0.2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</row>
    <row r="908" spans="1:34" ht="12.75" customHeight="1" x14ac:dyDescent="0.2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</row>
    <row r="909" spans="1:34" ht="12.75" customHeight="1" x14ac:dyDescent="0.2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</row>
    <row r="910" spans="1:34" ht="12.75" customHeight="1" x14ac:dyDescent="0.2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</row>
    <row r="911" spans="1:34" ht="12.75" customHeight="1" x14ac:dyDescent="0.2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</row>
    <row r="912" spans="1:34" ht="12.75" customHeight="1" x14ac:dyDescent="0.2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</row>
    <row r="913" spans="1:34" ht="12.75" customHeight="1" x14ac:dyDescent="0.2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</row>
    <row r="914" spans="1:34" ht="12.75" customHeight="1" x14ac:dyDescent="0.2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</row>
    <row r="915" spans="1:34" ht="12.75" customHeight="1" x14ac:dyDescent="0.2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</row>
    <row r="916" spans="1:34" ht="12.75" customHeight="1" x14ac:dyDescent="0.2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</row>
    <row r="917" spans="1:34" ht="12.75" customHeight="1" x14ac:dyDescent="0.2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</row>
    <row r="918" spans="1:34" ht="12.75" customHeight="1" x14ac:dyDescent="0.2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</row>
    <row r="919" spans="1:34" ht="12.75" customHeight="1" x14ac:dyDescent="0.2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</row>
    <row r="920" spans="1:34" ht="12.75" customHeight="1" x14ac:dyDescent="0.2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</row>
    <row r="921" spans="1:34" ht="12.75" customHeight="1" x14ac:dyDescent="0.2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</row>
    <row r="922" spans="1:34" ht="12.75" customHeight="1" x14ac:dyDescent="0.2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</row>
    <row r="923" spans="1:34" ht="12.75" customHeight="1" x14ac:dyDescent="0.2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</row>
    <row r="924" spans="1:34" ht="12.75" customHeight="1" x14ac:dyDescent="0.2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</row>
    <row r="925" spans="1:34" ht="12.75" customHeight="1" x14ac:dyDescent="0.2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</row>
    <row r="926" spans="1:34" ht="12.75" customHeight="1" x14ac:dyDescent="0.2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</row>
    <row r="927" spans="1:34" ht="12.75" customHeight="1" x14ac:dyDescent="0.2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</row>
    <row r="928" spans="1:34" ht="12.75" customHeight="1" x14ac:dyDescent="0.2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</row>
    <row r="929" spans="1:34" ht="12.75" customHeight="1" x14ac:dyDescent="0.2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</row>
    <row r="930" spans="1:34" ht="12.75" customHeight="1" x14ac:dyDescent="0.2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</row>
    <row r="931" spans="1:34" ht="12.75" customHeight="1" x14ac:dyDescent="0.2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</row>
    <row r="932" spans="1:34" ht="12.75" customHeight="1" x14ac:dyDescent="0.2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</row>
    <row r="933" spans="1:34" ht="12.75" customHeight="1" x14ac:dyDescent="0.2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</row>
    <row r="934" spans="1:34" ht="12.75" customHeight="1" x14ac:dyDescent="0.2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</row>
    <row r="935" spans="1:34" ht="12.75" customHeight="1" x14ac:dyDescent="0.2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</row>
    <row r="936" spans="1:34" ht="12.75" customHeight="1" x14ac:dyDescent="0.2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</row>
    <row r="937" spans="1:34" ht="12.75" customHeight="1" x14ac:dyDescent="0.2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</row>
    <row r="938" spans="1:34" ht="12.75" customHeight="1" x14ac:dyDescent="0.2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</row>
    <row r="939" spans="1:34" ht="12.75" customHeight="1" x14ac:dyDescent="0.2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</row>
    <row r="940" spans="1:34" ht="12.75" customHeight="1" x14ac:dyDescent="0.2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</row>
    <row r="941" spans="1:34" ht="12.75" customHeight="1" x14ac:dyDescent="0.2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</row>
    <row r="942" spans="1:34" ht="12.75" customHeight="1" x14ac:dyDescent="0.2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</row>
    <row r="943" spans="1:34" ht="12.75" customHeight="1" x14ac:dyDescent="0.2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</row>
    <row r="944" spans="1:34" ht="12.75" customHeight="1" x14ac:dyDescent="0.2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</row>
    <row r="945" spans="1:34" ht="12.75" customHeight="1" x14ac:dyDescent="0.2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</row>
    <row r="946" spans="1:34" ht="12.75" customHeight="1" x14ac:dyDescent="0.2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</row>
    <row r="947" spans="1:34" ht="12.75" customHeight="1" x14ac:dyDescent="0.2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</row>
    <row r="948" spans="1:34" ht="12.75" customHeight="1" x14ac:dyDescent="0.2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</row>
    <row r="949" spans="1:34" ht="12.75" customHeight="1" x14ac:dyDescent="0.2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</row>
    <row r="950" spans="1:34" ht="12.75" customHeight="1" x14ac:dyDescent="0.2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</row>
    <row r="951" spans="1:34" ht="12.75" customHeight="1" x14ac:dyDescent="0.2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</row>
    <row r="952" spans="1:34" ht="12.75" customHeight="1" x14ac:dyDescent="0.2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</row>
    <row r="953" spans="1:34" ht="12.75" customHeight="1" x14ac:dyDescent="0.2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</row>
    <row r="954" spans="1:34" ht="12.75" customHeight="1" x14ac:dyDescent="0.2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</row>
    <row r="955" spans="1:34" ht="12.75" customHeight="1" x14ac:dyDescent="0.2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</row>
    <row r="956" spans="1:34" ht="12.75" customHeight="1" x14ac:dyDescent="0.2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</row>
    <row r="957" spans="1:34" ht="12.75" customHeight="1" x14ac:dyDescent="0.2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</row>
    <row r="958" spans="1:34" ht="12.75" customHeight="1" x14ac:dyDescent="0.2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</row>
    <row r="959" spans="1:34" ht="12.75" customHeight="1" x14ac:dyDescent="0.2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</row>
    <row r="960" spans="1:34" ht="12.75" customHeight="1" x14ac:dyDescent="0.2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</row>
    <row r="961" spans="1:34" ht="12.75" customHeight="1" x14ac:dyDescent="0.2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</row>
    <row r="962" spans="1:34" ht="12.75" customHeight="1" x14ac:dyDescent="0.2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</row>
    <row r="963" spans="1:34" ht="12.75" customHeight="1" x14ac:dyDescent="0.2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</row>
    <row r="964" spans="1:34" ht="12.75" customHeight="1" x14ac:dyDescent="0.2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</row>
    <row r="965" spans="1:34" ht="12.75" customHeight="1" x14ac:dyDescent="0.2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</row>
    <row r="966" spans="1:34" ht="12.75" customHeight="1" x14ac:dyDescent="0.2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</row>
    <row r="967" spans="1:34" ht="12.75" customHeight="1" x14ac:dyDescent="0.2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</row>
    <row r="968" spans="1:34" ht="12.75" customHeight="1" x14ac:dyDescent="0.2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</row>
    <row r="969" spans="1:34" ht="12.75" customHeight="1" x14ac:dyDescent="0.2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</row>
    <row r="970" spans="1:34" ht="12.75" customHeight="1" x14ac:dyDescent="0.2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</row>
    <row r="971" spans="1:34" ht="12.75" customHeight="1" x14ac:dyDescent="0.2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</row>
    <row r="972" spans="1:34" ht="12.75" customHeight="1" x14ac:dyDescent="0.2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</row>
    <row r="973" spans="1:34" ht="12.75" customHeight="1" x14ac:dyDescent="0.2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</row>
    <row r="974" spans="1:34" ht="12.75" customHeight="1" x14ac:dyDescent="0.2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</row>
    <row r="975" spans="1:34" ht="12.75" customHeight="1" x14ac:dyDescent="0.2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</row>
    <row r="976" spans="1:34" ht="12.75" customHeight="1" x14ac:dyDescent="0.2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</row>
    <row r="977" spans="1:34" ht="12.75" customHeight="1" x14ac:dyDescent="0.2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</row>
    <row r="978" spans="1:34" ht="12.75" customHeight="1" x14ac:dyDescent="0.2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</row>
    <row r="979" spans="1:34" ht="12.75" customHeight="1" x14ac:dyDescent="0.2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</row>
    <row r="980" spans="1:34" ht="12.75" customHeight="1" x14ac:dyDescent="0.2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</row>
    <row r="981" spans="1:34" ht="12.75" customHeight="1" x14ac:dyDescent="0.2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</row>
    <row r="982" spans="1:34" ht="12.75" customHeight="1" x14ac:dyDescent="0.2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</row>
    <row r="983" spans="1:34" ht="12.75" customHeight="1" x14ac:dyDescent="0.2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</row>
    <row r="984" spans="1:34" ht="12.75" customHeight="1" x14ac:dyDescent="0.2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</row>
    <row r="985" spans="1:34" ht="12.75" customHeight="1" x14ac:dyDescent="0.2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</row>
    <row r="986" spans="1:34" ht="12.75" customHeight="1" x14ac:dyDescent="0.2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</row>
    <row r="987" spans="1:34" ht="12.75" customHeight="1" x14ac:dyDescent="0.2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</row>
    <row r="988" spans="1:34" ht="12.75" customHeight="1" x14ac:dyDescent="0.2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</row>
    <row r="989" spans="1:34" ht="12.75" customHeight="1" x14ac:dyDescent="0.2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</row>
    <row r="990" spans="1:34" ht="12.75" customHeight="1" x14ac:dyDescent="0.2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</row>
    <row r="991" spans="1:34" ht="12.75" customHeight="1" x14ac:dyDescent="0.2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</row>
    <row r="992" spans="1:34" ht="12.75" customHeight="1" x14ac:dyDescent="0.2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</row>
    <row r="993" spans="1:34" ht="12.75" customHeight="1" x14ac:dyDescent="0.2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</row>
    <row r="994" spans="1:34" ht="12.75" customHeight="1" x14ac:dyDescent="0.2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</row>
    <row r="995" spans="1:34" ht="12.75" customHeight="1" x14ac:dyDescent="0.2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</row>
    <row r="996" spans="1:34" ht="12.75" customHeight="1" x14ac:dyDescent="0.2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</row>
    <row r="997" spans="1:34" ht="12.75" customHeight="1" x14ac:dyDescent="0.2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</row>
    <row r="998" spans="1:34" ht="12.75" customHeight="1" x14ac:dyDescent="0.2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</row>
    <row r="999" spans="1:34" ht="12.75" customHeight="1" x14ac:dyDescent="0.2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</row>
    <row r="1000" spans="1:34" ht="12.75" customHeight="1" x14ac:dyDescent="0.2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</row>
  </sheetData>
  <mergeCells count="20">
    <mergeCell ref="H10:H11"/>
    <mergeCell ref="A20:G20"/>
    <mergeCell ref="A22:D22"/>
    <mergeCell ref="I10:I11"/>
    <mergeCell ref="Q10:R10"/>
    <mergeCell ref="S10:S11"/>
    <mergeCell ref="B1:P1"/>
    <mergeCell ref="A10:A11"/>
    <mergeCell ref="B10:B11"/>
    <mergeCell ref="C10:C11"/>
    <mergeCell ref="D10:D11"/>
    <mergeCell ref="E10:E11"/>
    <mergeCell ref="F10:F11"/>
    <mergeCell ref="O10:P10"/>
    <mergeCell ref="J10:J11"/>
    <mergeCell ref="K10:K11"/>
    <mergeCell ref="L10:L11"/>
    <mergeCell ref="M10:M11"/>
    <mergeCell ref="N10:N11"/>
    <mergeCell ref="G10:G11"/>
  </mergeCells>
  <pageMargins left="0.7" right="0.7" top="0.75" bottom="0.75" header="0" footer="0"/>
  <pageSetup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000"/>
  <sheetViews>
    <sheetView workbookViewId="0"/>
  </sheetViews>
  <sheetFormatPr baseColWidth="10" defaultColWidth="12.5703125" defaultRowHeight="15" customHeight="1" x14ac:dyDescent="0.2"/>
  <cols>
    <col min="1" max="1" width="28.42578125" customWidth="1"/>
    <col min="2" max="2" width="12.42578125" customWidth="1"/>
    <col min="3" max="3" width="9.28515625" customWidth="1"/>
    <col min="4" max="5" width="14.42578125" customWidth="1"/>
    <col min="6" max="6" width="17.28515625" customWidth="1"/>
    <col min="7" max="7" width="7.28515625" customWidth="1"/>
    <col min="8" max="8" width="7.7109375" customWidth="1"/>
    <col min="9" max="9" width="7.28515625" customWidth="1"/>
    <col min="10" max="10" width="14.7109375" customWidth="1"/>
    <col min="11" max="11" width="12.7109375" customWidth="1"/>
    <col min="12" max="18" width="9.28515625" customWidth="1"/>
    <col min="19" max="28" width="10" customWidth="1"/>
  </cols>
  <sheetData>
    <row r="1" spans="1:28" ht="12.75" customHeight="1" x14ac:dyDescent="0.2">
      <c r="A1" s="20"/>
      <c r="B1" s="218" t="s">
        <v>90</v>
      </c>
      <c r="C1" s="176"/>
      <c r="D1" s="176"/>
      <c r="E1" s="176"/>
      <c r="F1" s="176"/>
      <c r="G1" s="176"/>
      <c r="H1" s="176"/>
      <c r="I1" s="176"/>
      <c r="J1" s="176"/>
      <c r="K1" s="219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pans="1:28" ht="12.75" customHeight="1" x14ac:dyDescent="0.2">
      <c r="A2" s="64" t="s">
        <v>3</v>
      </c>
      <c r="B2" s="2">
        <f>+'RESUMEN GENERAL'!B4:F4</f>
        <v>0</v>
      </c>
      <c r="C2" s="2"/>
      <c r="D2" s="2"/>
      <c r="E2" s="2"/>
      <c r="F2" s="2"/>
      <c r="G2" s="2"/>
      <c r="H2" s="2"/>
      <c r="I2" s="2"/>
      <c r="J2" s="2"/>
      <c r="K2" s="2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pans="1:28" ht="12.75" customHeight="1" x14ac:dyDescent="0.2">
      <c r="A3" s="6" t="s">
        <v>4</v>
      </c>
      <c r="B3" s="2">
        <f>+'RESUMEN GENERAL'!B5:F5</f>
        <v>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2.75" customHeight="1" x14ac:dyDescent="0.2">
      <c r="A4" s="1" t="s">
        <v>6</v>
      </c>
      <c r="B4" s="2">
        <f>+'RESUMEN GENERAL'!B7:F7</f>
        <v>0</v>
      </c>
      <c r="C4" s="2"/>
      <c r="D4" s="2"/>
      <c r="E4" s="2"/>
      <c r="F4" s="2"/>
      <c r="G4" s="2"/>
      <c r="H4" s="2"/>
      <c r="I4" s="2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2.75" customHeight="1" x14ac:dyDescent="0.2">
      <c r="A5" s="1"/>
      <c r="B5" s="1"/>
      <c r="C5" s="1"/>
      <c r="D5" s="1"/>
      <c r="E5" s="1"/>
      <c r="F5" s="1"/>
      <c r="G5" s="1"/>
      <c r="H5" s="1"/>
      <c r="I5" s="1"/>
      <c r="J5" s="65"/>
      <c r="K5" s="65"/>
      <c r="L5" s="65"/>
      <c r="M5" s="65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2.75" customHeight="1" x14ac:dyDescent="0.2">
      <c r="A6" s="145" t="s">
        <v>29</v>
      </c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2.75" customHeight="1" x14ac:dyDescent="0.2">
      <c r="A7" s="107" t="s">
        <v>132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2.75" customHeight="1" x14ac:dyDescent="0.2">
      <c r="A8" s="1"/>
      <c r="B8" s="1"/>
      <c r="C8" s="1"/>
      <c r="D8" s="1"/>
      <c r="E8" s="1"/>
      <c r="F8" s="1"/>
      <c r="G8" s="1"/>
      <c r="H8" s="1"/>
      <c r="I8" s="1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36.75" customHeight="1" x14ac:dyDescent="0.2">
      <c r="A9" s="221" t="s">
        <v>133</v>
      </c>
      <c r="B9" s="221" t="s">
        <v>94</v>
      </c>
      <c r="C9" s="221" t="s">
        <v>95</v>
      </c>
      <c r="D9" s="221" t="s">
        <v>96</v>
      </c>
      <c r="E9" s="221" t="s">
        <v>36</v>
      </c>
      <c r="F9" s="224">
        <f>+'Salida de campo'!N10</f>
        <v>0</v>
      </c>
      <c r="G9" s="202" t="s">
        <v>17</v>
      </c>
      <c r="H9" s="204"/>
      <c r="I9" s="202" t="s">
        <v>73</v>
      </c>
      <c r="J9" s="204"/>
      <c r="K9" s="222" t="s">
        <v>21</v>
      </c>
      <c r="L9" s="1"/>
      <c r="M9" s="1"/>
      <c r="N9" s="1"/>
      <c r="O9" s="1"/>
      <c r="P9" s="1"/>
      <c r="Q9" s="1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2.75" customHeight="1" x14ac:dyDescent="0.2">
      <c r="A10" s="179"/>
      <c r="B10" s="179"/>
      <c r="C10" s="179"/>
      <c r="D10" s="179"/>
      <c r="E10" s="179"/>
      <c r="F10" s="179"/>
      <c r="G10" s="9" t="s">
        <v>22</v>
      </c>
      <c r="H10" s="9" t="s">
        <v>134</v>
      </c>
      <c r="I10" s="9" t="s">
        <v>22</v>
      </c>
      <c r="J10" s="9" t="s">
        <v>134</v>
      </c>
      <c r="K10" s="22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2.75" customHeight="1" x14ac:dyDescent="0.2">
      <c r="A11" s="88"/>
      <c r="B11" s="88"/>
      <c r="C11" s="88"/>
      <c r="D11" s="86"/>
      <c r="E11" s="86">
        <f t="shared" ref="E11:E19" si="0">+D11*C11</f>
        <v>0</v>
      </c>
      <c r="F11" s="146"/>
      <c r="G11" s="147"/>
      <c r="H11" s="147"/>
      <c r="I11" s="147"/>
      <c r="J11" s="146"/>
      <c r="K11" s="96">
        <f t="shared" ref="K11:K12" si="1">SUM(F11:I11)</f>
        <v>0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2.75" customHeight="1" x14ac:dyDescent="0.2">
      <c r="A12" s="88"/>
      <c r="B12" s="94"/>
      <c r="C12" s="94"/>
      <c r="D12" s="146"/>
      <c r="E12" s="86">
        <f t="shared" si="0"/>
        <v>0</v>
      </c>
      <c r="F12" s="146"/>
      <c r="G12" s="147"/>
      <c r="H12" s="147"/>
      <c r="I12" s="147"/>
      <c r="J12" s="146"/>
      <c r="K12" s="96">
        <f t="shared" si="1"/>
        <v>0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2.75" customHeight="1" x14ac:dyDescent="0.2">
      <c r="A13" s="94"/>
      <c r="B13" s="94"/>
      <c r="C13" s="94"/>
      <c r="D13" s="146"/>
      <c r="E13" s="86">
        <f t="shared" si="0"/>
        <v>0</v>
      </c>
      <c r="F13" s="146"/>
      <c r="G13" s="147"/>
      <c r="H13" s="147"/>
      <c r="I13" s="147"/>
      <c r="J13" s="146"/>
      <c r="K13" s="96">
        <f t="shared" ref="K13:K19" si="2">SUM(F13:J13)</f>
        <v>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2.75" customHeight="1" x14ac:dyDescent="0.2">
      <c r="A14" s="94"/>
      <c r="B14" s="88"/>
      <c r="C14" s="88"/>
      <c r="D14" s="86"/>
      <c r="E14" s="86">
        <f t="shared" si="0"/>
        <v>0</v>
      </c>
      <c r="F14" s="146"/>
      <c r="G14" s="147"/>
      <c r="H14" s="147"/>
      <c r="I14" s="147"/>
      <c r="J14" s="146"/>
      <c r="K14" s="97">
        <f t="shared" si="2"/>
        <v>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2.75" customHeight="1" x14ac:dyDescent="0.2">
      <c r="A15" s="94"/>
      <c r="B15" s="88"/>
      <c r="C15" s="88"/>
      <c r="D15" s="86"/>
      <c r="E15" s="86">
        <f t="shared" si="0"/>
        <v>0</v>
      </c>
      <c r="F15" s="146"/>
      <c r="G15" s="96"/>
      <c r="H15" s="96"/>
      <c r="I15" s="96"/>
      <c r="J15" s="146"/>
      <c r="K15" s="97">
        <f t="shared" si="2"/>
        <v>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2.75" customHeight="1" x14ac:dyDescent="0.2">
      <c r="A16" s="88"/>
      <c r="B16" s="88"/>
      <c r="C16" s="88"/>
      <c r="D16" s="86"/>
      <c r="E16" s="86">
        <f t="shared" si="0"/>
        <v>0</v>
      </c>
      <c r="F16" s="146"/>
      <c r="G16" s="147"/>
      <c r="H16" s="147"/>
      <c r="I16" s="147"/>
      <c r="J16" s="146"/>
      <c r="K16" s="97">
        <f t="shared" si="2"/>
        <v>0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2.75" customHeight="1" x14ac:dyDescent="0.2">
      <c r="A17" s="94"/>
      <c r="B17" s="88"/>
      <c r="C17" s="88"/>
      <c r="D17" s="86"/>
      <c r="E17" s="86">
        <f t="shared" si="0"/>
        <v>0</v>
      </c>
      <c r="F17" s="146"/>
      <c r="G17" s="147"/>
      <c r="H17" s="147"/>
      <c r="I17" s="147"/>
      <c r="J17" s="146"/>
      <c r="K17" s="97">
        <f t="shared" si="2"/>
        <v>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2.75" customHeight="1" x14ac:dyDescent="0.2">
      <c r="A18" s="88"/>
      <c r="B18" s="94"/>
      <c r="C18" s="94"/>
      <c r="D18" s="146"/>
      <c r="E18" s="86">
        <f t="shared" si="0"/>
        <v>0</v>
      </c>
      <c r="F18" s="146"/>
      <c r="G18" s="146"/>
      <c r="H18" s="146"/>
      <c r="I18" s="146"/>
      <c r="J18" s="146"/>
      <c r="K18" s="97">
        <f t="shared" si="2"/>
        <v>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2.75" customHeight="1" x14ac:dyDescent="0.2">
      <c r="A19" s="88"/>
      <c r="B19" s="94"/>
      <c r="C19" s="94"/>
      <c r="D19" s="146"/>
      <c r="E19" s="86">
        <f t="shared" si="0"/>
        <v>0</v>
      </c>
      <c r="F19" s="146"/>
      <c r="G19" s="146"/>
      <c r="H19" s="146"/>
      <c r="I19" s="146"/>
      <c r="J19" s="146"/>
      <c r="K19" s="97">
        <f t="shared" si="2"/>
        <v>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2.75" customHeight="1" x14ac:dyDescent="0.2">
      <c r="A20" s="225" t="s">
        <v>119</v>
      </c>
      <c r="B20" s="203"/>
      <c r="C20" s="203"/>
      <c r="D20" s="204"/>
      <c r="E20" s="148">
        <f t="shared" ref="E20:K20" si="3">SUM(E11:E19)</f>
        <v>0</v>
      </c>
      <c r="F20" s="148">
        <f t="shared" si="3"/>
        <v>0</v>
      </c>
      <c r="G20" s="148">
        <f t="shared" si="3"/>
        <v>0</v>
      </c>
      <c r="H20" s="148">
        <f t="shared" si="3"/>
        <v>0</v>
      </c>
      <c r="I20" s="148">
        <f t="shared" si="3"/>
        <v>0</v>
      </c>
      <c r="J20" s="148">
        <f t="shared" si="3"/>
        <v>0</v>
      </c>
      <c r="K20" s="148">
        <f t="shared" si="3"/>
        <v>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2.75" customHeight="1" x14ac:dyDescent="0.2">
      <c r="A21" s="149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2.7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2.75" customHeight="1" x14ac:dyDescent="0.2">
      <c r="A23" s="150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2.75" customHeight="1" x14ac:dyDescent="0.2">
      <c r="A24" s="150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2.7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2.7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2.7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2.7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2.7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2.7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2.7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2.7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2.7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2.7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2.7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2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2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2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2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2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2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2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2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2.75" customHeight="1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</row>
    <row r="222" spans="1:28" ht="12.75" customHeight="1" x14ac:dyDescent="0.2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</row>
    <row r="223" spans="1:28" ht="12.75" customHeight="1" x14ac:dyDescent="0.2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</row>
    <row r="224" spans="1:28" ht="12.75" customHeight="1" x14ac:dyDescent="0.2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</row>
    <row r="225" spans="1:28" ht="12.75" customHeigh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</row>
    <row r="226" spans="1:28" ht="12.75" customHeigh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</row>
    <row r="227" spans="1:28" ht="12.75" customHeigh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</row>
    <row r="228" spans="1:28" ht="12.75" customHeigh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</row>
    <row r="229" spans="1:28" ht="12.75" customHeigh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</row>
    <row r="230" spans="1:28" ht="12.75" customHeigh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</row>
    <row r="231" spans="1:28" ht="12.75" customHeigh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</row>
    <row r="232" spans="1:28" ht="12.75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</row>
    <row r="233" spans="1:28" ht="12.75" customHeigh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</row>
    <row r="234" spans="1:28" ht="12.75" customHeigh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</row>
    <row r="235" spans="1:28" ht="12.75" customHeigh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</row>
    <row r="236" spans="1:28" ht="12.75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</row>
    <row r="237" spans="1:28" ht="12.75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</row>
    <row r="238" spans="1:28" ht="12.75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</row>
    <row r="239" spans="1:28" ht="12.75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</row>
    <row r="240" spans="1:28" ht="12.75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</row>
    <row r="241" spans="1:28" ht="12.75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</row>
    <row r="242" spans="1:28" ht="12.75" customHeight="1" x14ac:dyDescent="0.2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</row>
    <row r="243" spans="1:28" ht="12.75" customHeight="1" x14ac:dyDescent="0.2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</row>
    <row r="244" spans="1:28" ht="12.75" customHeight="1" x14ac:dyDescent="0.2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</row>
    <row r="245" spans="1:28" ht="12.75" customHeight="1" x14ac:dyDescent="0.2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</row>
    <row r="246" spans="1:28" ht="12.75" customHeight="1" x14ac:dyDescent="0.2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</row>
    <row r="247" spans="1:28" ht="12.75" customHeight="1" x14ac:dyDescent="0.2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</row>
    <row r="248" spans="1:28" ht="12.75" customHeight="1" x14ac:dyDescent="0.2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</row>
    <row r="249" spans="1:28" ht="12.75" customHeight="1" x14ac:dyDescent="0.2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</row>
    <row r="250" spans="1:28" ht="12.75" customHeight="1" x14ac:dyDescent="0.2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</row>
    <row r="251" spans="1:28" ht="12.75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</row>
    <row r="252" spans="1:28" ht="12.75" customHeight="1" x14ac:dyDescent="0.2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</row>
    <row r="253" spans="1:28" ht="12.75" customHeight="1" x14ac:dyDescent="0.2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</row>
    <row r="254" spans="1:28" ht="12.75" customHeight="1" x14ac:dyDescent="0.2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</row>
    <row r="255" spans="1:28" ht="12.75" customHeight="1" x14ac:dyDescent="0.2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</row>
    <row r="256" spans="1:28" ht="12.75" customHeight="1" x14ac:dyDescent="0.2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</row>
    <row r="257" spans="1:28" ht="12.75" customHeight="1" x14ac:dyDescent="0.2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</row>
    <row r="258" spans="1:28" ht="12.75" customHeight="1" x14ac:dyDescent="0.2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</row>
    <row r="259" spans="1:28" ht="12.75" customHeight="1" x14ac:dyDescent="0.2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</row>
    <row r="260" spans="1:28" ht="12.75" customHeight="1" x14ac:dyDescent="0.2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</row>
    <row r="261" spans="1:28" ht="12.75" customHeight="1" x14ac:dyDescent="0.2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</row>
    <row r="262" spans="1:28" ht="12.75" customHeight="1" x14ac:dyDescent="0.2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</row>
    <row r="263" spans="1:28" ht="12.75" customHeight="1" x14ac:dyDescent="0.2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</row>
    <row r="264" spans="1:28" ht="12.75" customHeight="1" x14ac:dyDescent="0.2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</row>
    <row r="265" spans="1:28" ht="12.75" customHeight="1" x14ac:dyDescent="0.2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</row>
    <row r="266" spans="1:28" ht="12.75" customHeight="1" x14ac:dyDescent="0.2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</row>
    <row r="267" spans="1:28" ht="12.75" customHeight="1" x14ac:dyDescent="0.2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</row>
    <row r="268" spans="1:28" ht="12.75" customHeight="1" x14ac:dyDescent="0.2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</row>
    <row r="269" spans="1:28" ht="12.75" customHeight="1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</row>
    <row r="270" spans="1:28" ht="12.75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</row>
    <row r="271" spans="1:28" ht="12.75" customHeight="1" x14ac:dyDescent="0.2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</row>
    <row r="272" spans="1:28" ht="12.75" customHeight="1" x14ac:dyDescent="0.2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</row>
    <row r="273" spans="1:28" ht="12.75" customHeight="1" x14ac:dyDescent="0.2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</row>
    <row r="274" spans="1:28" ht="12.75" customHeight="1" x14ac:dyDescent="0.2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</row>
    <row r="275" spans="1:28" ht="12.75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</row>
    <row r="276" spans="1:28" ht="12.75" customHeight="1" x14ac:dyDescent="0.2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</row>
    <row r="277" spans="1:28" ht="12.75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</row>
    <row r="278" spans="1:28" ht="12.75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</row>
    <row r="279" spans="1:28" ht="12.75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</row>
    <row r="280" spans="1:28" ht="12.75" customHeight="1" x14ac:dyDescent="0.2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</row>
    <row r="281" spans="1:28" ht="12.75" customHeight="1" x14ac:dyDescent="0.2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</row>
    <row r="282" spans="1:28" ht="12.75" customHeight="1" x14ac:dyDescent="0.2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</row>
    <row r="283" spans="1:28" ht="12.75" customHeight="1" x14ac:dyDescent="0.2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</row>
    <row r="284" spans="1:28" ht="12.75" customHeight="1" x14ac:dyDescent="0.2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</row>
    <row r="285" spans="1:28" ht="12.75" customHeight="1" x14ac:dyDescent="0.2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</row>
    <row r="286" spans="1:28" ht="12.75" customHeight="1" x14ac:dyDescent="0.2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</row>
    <row r="287" spans="1:28" ht="12.75" customHeight="1" x14ac:dyDescent="0.2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</row>
    <row r="288" spans="1:28" ht="12.75" customHeight="1" x14ac:dyDescent="0.2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</row>
    <row r="289" spans="1:28" ht="12.75" customHeight="1" x14ac:dyDescent="0.2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</row>
    <row r="290" spans="1:28" ht="12.75" customHeight="1" x14ac:dyDescent="0.2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</row>
    <row r="291" spans="1:28" ht="12.75" customHeight="1" x14ac:dyDescent="0.2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</row>
    <row r="292" spans="1:28" ht="12.75" customHeight="1" x14ac:dyDescent="0.2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</row>
    <row r="293" spans="1:28" ht="12.75" customHeight="1" x14ac:dyDescent="0.2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</row>
    <row r="294" spans="1:28" ht="12.75" customHeight="1" x14ac:dyDescent="0.2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</row>
    <row r="295" spans="1:28" ht="12.75" customHeight="1" x14ac:dyDescent="0.2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</row>
    <row r="296" spans="1:28" ht="12.75" customHeight="1" x14ac:dyDescent="0.2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</row>
    <row r="297" spans="1:28" ht="12.75" customHeight="1" x14ac:dyDescent="0.2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</row>
    <row r="298" spans="1:28" ht="12.75" customHeight="1" x14ac:dyDescent="0.2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</row>
    <row r="299" spans="1:28" ht="12.75" customHeight="1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</row>
    <row r="300" spans="1:28" ht="12.75" customHeight="1" x14ac:dyDescent="0.2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</row>
    <row r="301" spans="1:28" ht="12.75" customHeight="1" x14ac:dyDescent="0.2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</row>
    <row r="302" spans="1:28" ht="12.75" customHeight="1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</row>
    <row r="303" spans="1:28" ht="12.75" customHeight="1" x14ac:dyDescent="0.2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</row>
    <row r="304" spans="1:28" ht="12.75" customHeight="1" x14ac:dyDescent="0.2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</row>
    <row r="305" spans="1:28" ht="12.75" customHeight="1" x14ac:dyDescent="0.2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</row>
    <row r="306" spans="1:28" ht="12.75" customHeight="1" x14ac:dyDescent="0.2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</row>
    <row r="307" spans="1:28" ht="12.75" customHeight="1" x14ac:dyDescent="0.2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</row>
    <row r="308" spans="1:28" ht="12.75" customHeight="1" x14ac:dyDescent="0.2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</row>
    <row r="309" spans="1:28" ht="12.75" customHeight="1" x14ac:dyDescent="0.2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</row>
    <row r="310" spans="1:28" ht="12.75" customHeight="1" x14ac:dyDescent="0.2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</row>
    <row r="311" spans="1:28" ht="12.75" customHeight="1" x14ac:dyDescent="0.2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</row>
    <row r="312" spans="1:28" ht="12.75" customHeight="1" x14ac:dyDescent="0.2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</row>
    <row r="313" spans="1:28" ht="12.75" customHeight="1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</row>
    <row r="314" spans="1:28" ht="12.75" customHeight="1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</row>
    <row r="315" spans="1:28" ht="12.75" customHeight="1" x14ac:dyDescent="0.2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</row>
    <row r="316" spans="1:28" ht="12.75" customHeight="1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</row>
    <row r="317" spans="1:28" ht="12.75" customHeight="1" x14ac:dyDescent="0.2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</row>
    <row r="318" spans="1:28" ht="12.75" customHeight="1" x14ac:dyDescent="0.2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</row>
    <row r="319" spans="1:28" ht="12.75" customHeight="1" x14ac:dyDescent="0.2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</row>
    <row r="320" spans="1:28" ht="12.75" customHeight="1" x14ac:dyDescent="0.2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</row>
    <row r="321" spans="1:28" ht="12.75" customHeight="1" x14ac:dyDescent="0.2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</row>
    <row r="322" spans="1:28" ht="12.75" customHeight="1" x14ac:dyDescent="0.2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</row>
    <row r="323" spans="1:28" ht="12.75" customHeight="1" x14ac:dyDescent="0.2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</row>
    <row r="324" spans="1:28" ht="12.75" customHeight="1" x14ac:dyDescent="0.2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</row>
    <row r="325" spans="1:28" ht="12.75" customHeight="1" x14ac:dyDescent="0.2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</row>
    <row r="326" spans="1:28" ht="12.75" customHeight="1" x14ac:dyDescent="0.2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</row>
    <row r="327" spans="1:28" ht="12.75" customHeight="1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</row>
    <row r="328" spans="1:28" ht="12.75" customHeight="1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</row>
    <row r="329" spans="1:28" ht="12.75" customHeight="1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</row>
    <row r="330" spans="1:28" ht="12.75" customHeight="1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</row>
    <row r="331" spans="1:28" ht="12.75" customHeight="1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</row>
    <row r="332" spans="1:28" ht="12.75" customHeight="1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</row>
    <row r="333" spans="1:28" ht="12.75" customHeight="1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</row>
    <row r="334" spans="1:28" ht="12.75" customHeight="1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</row>
    <row r="335" spans="1:28" ht="12.75" customHeight="1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</row>
    <row r="336" spans="1:28" ht="12.75" customHeight="1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</row>
    <row r="337" spans="1:28" ht="12.75" customHeight="1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</row>
    <row r="338" spans="1:28" ht="12.75" customHeight="1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</row>
    <row r="339" spans="1:28" ht="12.75" customHeight="1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</row>
    <row r="340" spans="1:28" ht="12.75" customHeight="1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</row>
    <row r="341" spans="1:28" ht="12.75" customHeight="1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</row>
    <row r="342" spans="1:28" ht="12.75" customHeight="1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</row>
    <row r="343" spans="1:28" ht="12.75" customHeight="1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</row>
    <row r="344" spans="1:28" ht="12.75" customHeight="1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</row>
    <row r="345" spans="1:28" ht="12.75" customHeight="1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</row>
    <row r="346" spans="1:28" ht="12.75" customHeight="1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</row>
    <row r="347" spans="1:28" ht="12.75" customHeight="1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</row>
    <row r="348" spans="1:28" ht="12.75" customHeight="1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</row>
    <row r="349" spans="1:28" ht="12.75" customHeight="1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</row>
    <row r="350" spans="1:28" ht="12.75" customHeight="1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</row>
    <row r="351" spans="1:28" ht="12.75" customHeight="1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</row>
    <row r="352" spans="1:28" ht="12.75" customHeight="1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</row>
    <row r="353" spans="1:28" ht="12.75" customHeight="1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</row>
    <row r="354" spans="1:28" ht="12.75" customHeight="1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</row>
    <row r="355" spans="1:28" ht="12.75" customHeight="1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</row>
    <row r="356" spans="1:28" ht="12.75" customHeight="1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</row>
    <row r="357" spans="1:28" ht="12.75" customHeight="1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</row>
    <row r="358" spans="1:28" ht="12.75" customHeight="1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</row>
    <row r="359" spans="1:28" ht="12.75" customHeight="1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</row>
    <row r="360" spans="1:28" ht="12.75" customHeight="1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</row>
    <row r="361" spans="1:28" ht="12.75" customHeight="1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</row>
    <row r="362" spans="1:28" ht="12.75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</row>
    <row r="363" spans="1:28" ht="12.75" customHeight="1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</row>
    <row r="364" spans="1:28" ht="12.75" customHeight="1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</row>
    <row r="365" spans="1:28" ht="12.75" customHeight="1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</row>
    <row r="366" spans="1:28" ht="12.75" customHeight="1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</row>
    <row r="367" spans="1:28" ht="12.75" customHeight="1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</row>
    <row r="368" spans="1:28" ht="12.75" customHeight="1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</row>
    <row r="369" spans="1:28" ht="12.75" customHeight="1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</row>
    <row r="370" spans="1:28" ht="12.75" customHeight="1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</row>
    <row r="371" spans="1:28" ht="12.75" customHeight="1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</row>
    <row r="372" spans="1:28" ht="12.75" customHeight="1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</row>
    <row r="373" spans="1:28" ht="12.75" customHeight="1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</row>
    <row r="374" spans="1:28" ht="12.75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</row>
    <row r="375" spans="1:28" ht="12.75" customHeight="1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</row>
    <row r="376" spans="1:28" ht="12.75" customHeight="1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</row>
    <row r="377" spans="1:28" ht="12.75" customHeight="1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</row>
    <row r="378" spans="1:28" ht="12.75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</row>
    <row r="379" spans="1:28" ht="12.75" customHeight="1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</row>
    <row r="380" spans="1:28" ht="12.75" customHeight="1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</row>
    <row r="381" spans="1:28" ht="12.75" customHeight="1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</row>
    <row r="382" spans="1:28" ht="12.75" customHeight="1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</row>
    <row r="383" spans="1:28" ht="12.75" customHeight="1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</row>
    <row r="384" spans="1:28" ht="12.75" customHeight="1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</row>
    <row r="385" spans="1:28" ht="12.75" customHeight="1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</row>
    <row r="386" spans="1:28" ht="12.75" customHeight="1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</row>
    <row r="387" spans="1:28" ht="12.75" customHeight="1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</row>
    <row r="388" spans="1:28" ht="12.75" customHeight="1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</row>
    <row r="389" spans="1:28" ht="12.75" customHeight="1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</row>
    <row r="390" spans="1:28" ht="12.75" customHeight="1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</row>
    <row r="391" spans="1:28" ht="12.75" customHeight="1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</row>
    <row r="392" spans="1:28" ht="12.75" customHeight="1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</row>
    <row r="393" spans="1:28" ht="12.75" customHeight="1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</row>
    <row r="394" spans="1:28" ht="12.75" customHeight="1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</row>
    <row r="395" spans="1:28" ht="12.75" customHeight="1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</row>
    <row r="396" spans="1:28" ht="12.75" customHeight="1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</row>
    <row r="397" spans="1:28" ht="12.75" customHeight="1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</row>
    <row r="398" spans="1:28" ht="12.75" customHeight="1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</row>
    <row r="399" spans="1:28" ht="12.75" customHeight="1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</row>
    <row r="400" spans="1:28" ht="12.75" customHeight="1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</row>
    <row r="401" spans="1:28" ht="12.75" customHeight="1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</row>
    <row r="402" spans="1:28" ht="12.75" customHeight="1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</row>
    <row r="403" spans="1:28" ht="12.75" customHeight="1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</row>
    <row r="404" spans="1:28" ht="12.75" customHeight="1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</row>
    <row r="405" spans="1:28" ht="12.75" customHeight="1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</row>
    <row r="406" spans="1:28" ht="12.75" customHeight="1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</row>
    <row r="407" spans="1:28" ht="12.75" customHeight="1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</row>
    <row r="408" spans="1:28" ht="12.75" customHeight="1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</row>
    <row r="409" spans="1:28" ht="12.75" customHeight="1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</row>
    <row r="410" spans="1:28" ht="12.75" customHeight="1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</row>
    <row r="411" spans="1:28" ht="12.75" customHeight="1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</row>
    <row r="412" spans="1:28" ht="12.75" customHeight="1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</row>
    <row r="413" spans="1:28" ht="12.75" customHeight="1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</row>
    <row r="414" spans="1:28" ht="12.75" customHeight="1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</row>
    <row r="415" spans="1:28" ht="12.75" customHeight="1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</row>
    <row r="416" spans="1:28" ht="12.75" customHeight="1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</row>
    <row r="417" spans="1:28" ht="12.75" customHeight="1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</row>
    <row r="418" spans="1:28" ht="12.75" customHeight="1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</row>
    <row r="419" spans="1:28" ht="12.75" customHeight="1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</row>
    <row r="420" spans="1:28" ht="12.75" customHeight="1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</row>
    <row r="421" spans="1:28" ht="12.75" customHeight="1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</row>
    <row r="422" spans="1:28" ht="12.75" customHeight="1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</row>
    <row r="423" spans="1:28" ht="12.75" customHeight="1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</row>
    <row r="424" spans="1:28" ht="12.75" customHeight="1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</row>
    <row r="425" spans="1:28" ht="12.75" customHeight="1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</row>
    <row r="426" spans="1:28" ht="12.75" customHeight="1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</row>
    <row r="427" spans="1:28" ht="12.75" customHeight="1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</row>
    <row r="428" spans="1:28" ht="12.75" customHeight="1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</row>
    <row r="429" spans="1:28" ht="12.75" customHeight="1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</row>
    <row r="430" spans="1:28" ht="12.75" customHeight="1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</row>
    <row r="431" spans="1:28" ht="12.75" customHeight="1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</row>
    <row r="432" spans="1:28" ht="12.75" customHeight="1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</row>
    <row r="433" spans="1:28" ht="12.75" customHeight="1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</row>
    <row r="434" spans="1:28" ht="12.75" customHeight="1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</row>
    <row r="435" spans="1:28" ht="12.75" customHeight="1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</row>
    <row r="436" spans="1:28" ht="12.75" customHeight="1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</row>
    <row r="437" spans="1:28" ht="12.75" customHeight="1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</row>
    <row r="438" spans="1:28" ht="12.75" customHeight="1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</row>
    <row r="439" spans="1:28" ht="12.75" customHeight="1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</row>
    <row r="440" spans="1:28" ht="12.75" customHeight="1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</row>
    <row r="441" spans="1:28" ht="12.75" customHeight="1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</row>
    <row r="442" spans="1:28" ht="12.75" customHeight="1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</row>
    <row r="443" spans="1:28" ht="12.75" customHeight="1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</row>
    <row r="444" spans="1:28" ht="12.75" customHeight="1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</row>
    <row r="445" spans="1:28" ht="12.75" customHeight="1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</row>
    <row r="446" spans="1:28" ht="12.75" customHeight="1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</row>
    <row r="447" spans="1:28" ht="12.75" customHeight="1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</row>
    <row r="448" spans="1:28" ht="12.75" customHeight="1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</row>
    <row r="449" spans="1:28" ht="12.75" customHeight="1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</row>
    <row r="450" spans="1:28" ht="12.75" customHeight="1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</row>
    <row r="451" spans="1:28" ht="12.75" customHeight="1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</row>
    <row r="452" spans="1:28" ht="12.75" customHeight="1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</row>
    <row r="453" spans="1:28" ht="12.75" customHeight="1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</row>
    <row r="454" spans="1:28" ht="12.75" customHeight="1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</row>
    <row r="455" spans="1:28" ht="12.75" customHeight="1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</row>
    <row r="456" spans="1:28" ht="12.75" customHeight="1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</row>
    <row r="457" spans="1:28" ht="12.75" customHeight="1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</row>
    <row r="458" spans="1:28" ht="12.75" customHeight="1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</row>
    <row r="459" spans="1:28" ht="12.75" customHeight="1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</row>
    <row r="460" spans="1:28" ht="12.75" customHeight="1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</row>
    <row r="461" spans="1:28" ht="12.75" customHeight="1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</row>
    <row r="462" spans="1:28" ht="12.75" customHeight="1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</row>
    <row r="463" spans="1:28" ht="12.75" customHeight="1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</row>
    <row r="464" spans="1:28" ht="12.75" customHeight="1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</row>
    <row r="465" spans="1:28" ht="12.75" customHeight="1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</row>
    <row r="466" spans="1:28" ht="12.75" customHeight="1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</row>
    <row r="467" spans="1:28" ht="12.75" customHeight="1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</row>
    <row r="468" spans="1:28" ht="12.75" customHeight="1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</row>
    <row r="469" spans="1:28" ht="12.75" customHeight="1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</row>
    <row r="470" spans="1:28" ht="12.75" customHeight="1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</row>
    <row r="471" spans="1:28" ht="12.75" customHeight="1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</row>
    <row r="472" spans="1:28" ht="12.75" customHeight="1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</row>
    <row r="473" spans="1:28" ht="12.75" customHeight="1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</row>
    <row r="474" spans="1:28" ht="12.75" customHeight="1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</row>
    <row r="475" spans="1:28" ht="12.75" customHeight="1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</row>
    <row r="476" spans="1:28" ht="12.75" customHeight="1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</row>
    <row r="477" spans="1:28" ht="12.75" customHeight="1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</row>
    <row r="478" spans="1:28" ht="12.75" customHeight="1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</row>
    <row r="479" spans="1:28" ht="12.75" customHeight="1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</row>
    <row r="480" spans="1:28" ht="12.75" customHeight="1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</row>
    <row r="481" spans="1:28" ht="12.75" customHeight="1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</row>
    <row r="482" spans="1:28" ht="12.75" customHeight="1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</row>
    <row r="483" spans="1:28" ht="12.75" customHeight="1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</row>
    <row r="484" spans="1:28" ht="12.75" customHeight="1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</row>
    <row r="485" spans="1:28" ht="12.75" customHeight="1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</row>
    <row r="486" spans="1:28" ht="12.75" customHeight="1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</row>
    <row r="487" spans="1:28" ht="12.75" customHeight="1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</row>
    <row r="488" spans="1:28" ht="12.75" customHeight="1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</row>
    <row r="489" spans="1:28" ht="12.75" customHeight="1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</row>
    <row r="490" spans="1:28" ht="12.75" customHeight="1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</row>
    <row r="491" spans="1:28" ht="12.75" customHeight="1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</row>
    <row r="492" spans="1:28" ht="12.75" customHeight="1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</row>
    <row r="493" spans="1:28" ht="12.75" customHeight="1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</row>
    <row r="494" spans="1:28" ht="12.75" customHeight="1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</row>
    <row r="495" spans="1:28" ht="12.75" customHeight="1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</row>
    <row r="496" spans="1:28" ht="12.75" customHeight="1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</row>
    <row r="497" spans="1:28" ht="12.75" customHeight="1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</row>
    <row r="498" spans="1:28" ht="12.75" customHeight="1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</row>
    <row r="499" spans="1:28" ht="12.75" customHeight="1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</row>
    <row r="500" spans="1:28" ht="12.75" customHeight="1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</row>
    <row r="501" spans="1:28" ht="12.75" customHeight="1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</row>
    <row r="502" spans="1:28" ht="12.75" customHeight="1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</row>
    <row r="503" spans="1:28" ht="12.75" customHeight="1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</row>
    <row r="504" spans="1:28" ht="12.75" customHeight="1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</row>
    <row r="505" spans="1:28" ht="12.75" customHeight="1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</row>
    <row r="506" spans="1:28" ht="12.75" customHeight="1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</row>
    <row r="507" spans="1:28" ht="12.75" customHeight="1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</row>
    <row r="508" spans="1:28" ht="12.75" customHeight="1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</row>
    <row r="509" spans="1:28" ht="12.75" customHeight="1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</row>
    <row r="510" spans="1:28" ht="12.75" customHeight="1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</row>
    <row r="511" spans="1:28" ht="12.75" customHeight="1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</row>
    <row r="512" spans="1:28" ht="12.75" customHeight="1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</row>
    <row r="513" spans="1:28" ht="12.75" customHeight="1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</row>
    <row r="514" spans="1:28" ht="12.75" customHeight="1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</row>
    <row r="515" spans="1:28" ht="12.75" customHeight="1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</row>
    <row r="516" spans="1:28" ht="12.75" customHeight="1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</row>
    <row r="517" spans="1:28" ht="12.75" customHeight="1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</row>
    <row r="518" spans="1:28" ht="12.75" customHeight="1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</row>
    <row r="519" spans="1:28" ht="12.75" customHeight="1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</row>
    <row r="520" spans="1:28" ht="12.75" customHeight="1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</row>
    <row r="521" spans="1:28" ht="12.75" customHeight="1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</row>
    <row r="522" spans="1:28" ht="12.75" customHeight="1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</row>
    <row r="523" spans="1:28" ht="12.75" customHeight="1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</row>
    <row r="524" spans="1:28" ht="12.75" customHeight="1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</row>
    <row r="525" spans="1:28" ht="12.75" customHeight="1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</row>
    <row r="526" spans="1:28" ht="12.75" customHeight="1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</row>
    <row r="527" spans="1:28" ht="12.75" customHeight="1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</row>
    <row r="528" spans="1:28" ht="12.75" customHeight="1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</row>
    <row r="529" spans="1:28" ht="12.75" customHeight="1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</row>
    <row r="530" spans="1:28" ht="12.75" customHeight="1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</row>
    <row r="531" spans="1:28" ht="12.75" customHeight="1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</row>
    <row r="532" spans="1:28" ht="12.75" customHeight="1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</row>
    <row r="533" spans="1:28" ht="12.75" customHeight="1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</row>
    <row r="534" spans="1:28" ht="12.75" customHeight="1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</row>
    <row r="535" spans="1:28" ht="12.75" customHeight="1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</row>
    <row r="536" spans="1:28" ht="12.75" customHeight="1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</row>
    <row r="537" spans="1:28" ht="12.75" customHeight="1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</row>
    <row r="538" spans="1:28" ht="12.75" customHeight="1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</row>
    <row r="539" spans="1:28" ht="12.75" customHeight="1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</row>
    <row r="540" spans="1:28" ht="12.75" customHeight="1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</row>
    <row r="541" spans="1:28" ht="12.75" customHeight="1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</row>
    <row r="542" spans="1:28" ht="12.75" customHeight="1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</row>
    <row r="543" spans="1:28" ht="12.75" customHeight="1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</row>
    <row r="544" spans="1:28" ht="12.75" customHeight="1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</row>
    <row r="545" spans="1:28" ht="12.75" customHeight="1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</row>
    <row r="546" spans="1:28" ht="12.75" customHeight="1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</row>
    <row r="547" spans="1:28" ht="12.75" customHeight="1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</row>
    <row r="548" spans="1:28" ht="12.75" customHeight="1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</row>
    <row r="549" spans="1:28" ht="12.75" customHeight="1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</row>
    <row r="550" spans="1:28" ht="12.75" customHeight="1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</row>
    <row r="551" spans="1:28" ht="12.75" customHeight="1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</row>
    <row r="552" spans="1:28" ht="12.75" customHeight="1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</row>
    <row r="553" spans="1:28" ht="12.75" customHeight="1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</row>
    <row r="554" spans="1:28" ht="12.75" customHeight="1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</row>
    <row r="555" spans="1:28" ht="12.75" customHeight="1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</row>
    <row r="556" spans="1:28" ht="12.75" customHeight="1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</row>
    <row r="557" spans="1:28" ht="12.75" customHeight="1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</row>
    <row r="558" spans="1:28" ht="12.75" customHeight="1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</row>
    <row r="559" spans="1:28" ht="12.75" customHeight="1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</row>
    <row r="560" spans="1:28" ht="12.75" customHeight="1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</row>
    <row r="561" spans="1:28" ht="12.75" customHeight="1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</row>
    <row r="562" spans="1:28" ht="12.75" customHeight="1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</row>
    <row r="563" spans="1:28" ht="12.75" customHeight="1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</row>
    <row r="564" spans="1:28" ht="12.75" customHeight="1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</row>
    <row r="565" spans="1:28" ht="12.75" customHeight="1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</row>
    <row r="566" spans="1:28" ht="12.75" customHeight="1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</row>
    <row r="567" spans="1:28" ht="12.75" customHeight="1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</row>
    <row r="568" spans="1:28" ht="12.75" customHeight="1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</row>
    <row r="569" spans="1:28" ht="12.75" customHeight="1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</row>
    <row r="570" spans="1:28" ht="12.75" customHeight="1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</row>
    <row r="571" spans="1:28" ht="12.75" customHeight="1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</row>
    <row r="572" spans="1:28" ht="12.75" customHeight="1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</row>
    <row r="573" spans="1:28" ht="12.75" customHeight="1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</row>
    <row r="574" spans="1:28" ht="12.75" customHeight="1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</row>
    <row r="575" spans="1:28" ht="12.75" customHeight="1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</row>
    <row r="576" spans="1:28" ht="12.75" customHeight="1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</row>
    <row r="577" spans="1:28" ht="12.75" customHeight="1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</row>
    <row r="578" spans="1:28" ht="12.75" customHeight="1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</row>
    <row r="579" spans="1:28" ht="12.75" customHeight="1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</row>
    <row r="580" spans="1:28" ht="12.75" customHeight="1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</row>
    <row r="581" spans="1:28" ht="12.75" customHeight="1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</row>
    <row r="582" spans="1:28" ht="12.75" customHeight="1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</row>
    <row r="583" spans="1:28" ht="12.75" customHeight="1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</row>
    <row r="584" spans="1:28" ht="12.75" customHeight="1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</row>
    <row r="585" spans="1:28" ht="12.75" customHeight="1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</row>
    <row r="586" spans="1:28" ht="12.75" customHeight="1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</row>
    <row r="587" spans="1:28" ht="12.75" customHeight="1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</row>
    <row r="588" spans="1:28" ht="12.75" customHeight="1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</row>
    <row r="589" spans="1:28" ht="12.75" customHeight="1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</row>
    <row r="590" spans="1:28" ht="12.75" customHeight="1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</row>
    <row r="591" spans="1:28" ht="12.75" customHeight="1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</row>
    <row r="592" spans="1:28" ht="12.75" customHeight="1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</row>
    <row r="593" spans="1:28" ht="12.75" customHeight="1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</row>
    <row r="594" spans="1:28" ht="12.75" customHeight="1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</row>
    <row r="595" spans="1:28" ht="12.75" customHeight="1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</row>
    <row r="596" spans="1:28" ht="12.75" customHeight="1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</row>
    <row r="597" spans="1:28" ht="12.75" customHeight="1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</row>
    <row r="598" spans="1:28" ht="12.75" customHeight="1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</row>
    <row r="599" spans="1:28" ht="12.75" customHeight="1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</row>
    <row r="600" spans="1:28" ht="12.75" customHeight="1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</row>
    <row r="601" spans="1:28" ht="12.75" customHeight="1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</row>
    <row r="602" spans="1:28" ht="12.75" customHeight="1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</row>
    <row r="603" spans="1:28" ht="12.75" customHeight="1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</row>
    <row r="604" spans="1:28" ht="12.75" customHeight="1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</row>
    <row r="605" spans="1:28" ht="12.75" customHeight="1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</row>
    <row r="606" spans="1:28" ht="12.75" customHeight="1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</row>
    <row r="607" spans="1:28" ht="12.75" customHeight="1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</row>
    <row r="608" spans="1:28" ht="12.75" customHeight="1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</row>
    <row r="609" spans="1:28" ht="12.75" customHeight="1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</row>
    <row r="610" spans="1:28" ht="12.75" customHeight="1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</row>
    <row r="611" spans="1:28" ht="12.75" customHeight="1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</row>
    <row r="612" spans="1:28" ht="12.75" customHeight="1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</row>
    <row r="613" spans="1:28" ht="12.75" customHeight="1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</row>
    <row r="614" spans="1:28" ht="12.75" customHeight="1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</row>
    <row r="615" spans="1:28" ht="12.75" customHeight="1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</row>
    <row r="616" spans="1:28" ht="12.75" customHeight="1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</row>
    <row r="617" spans="1:28" ht="12.75" customHeight="1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</row>
    <row r="618" spans="1:28" ht="12.75" customHeight="1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</row>
    <row r="619" spans="1:28" ht="12.75" customHeight="1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</row>
    <row r="620" spans="1:28" ht="12.75" customHeight="1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</row>
    <row r="621" spans="1:28" ht="12.75" customHeight="1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</row>
    <row r="622" spans="1:28" ht="12.75" customHeight="1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</row>
    <row r="623" spans="1:28" ht="12.75" customHeight="1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</row>
    <row r="624" spans="1:28" ht="12.75" customHeight="1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</row>
    <row r="625" spans="1:28" ht="12.75" customHeight="1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</row>
    <row r="626" spans="1:28" ht="12.75" customHeight="1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</row>
    <row r="627" spans="1:28" ht="12.75" customHeight="1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</row>
    <row r="628" spans="1:28" ht="12.75" customHeight="1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</row>
    <row r="629" spans="1:28" ht="12.75" customHeight="1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</row>
    <row r="630" spans="1:28" ht="12.75" customHeight="1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</row>
    <row r="631" spans="1:28" ht="12.75" customHeight="1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</row>
    <row r="632" spans="1:28" ht="12.75" customHeight="1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</row>
    <row r="633" spans="1:28" ht="12.75" customHeight="1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</row>
    <row r="634" spans="1:28" ht="12.75" customHeight="1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</row>
    <row r="635" spans="1:28" ht="12.75" customHeight="1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</row>
    <row r="636" spans="1:28" ht="12.75" customHeight="1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</row>
    <row r="637" spans="1:28" ht="12.75" customHeight="1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</row>
    <row r="638" spans="1:28" ht="12.75" customHeight="1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</row>
    <row r="639" spans="1:28" ht="12.75" customHeight="1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</row>
    <row r="640" spans="1:28" ht="12.75" customHeight="1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</row>
    <row r="641" spans="1:28" ht="12.75" customHeight="1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</row>
    <row r="642" spans="1:28" ht="12.75" customHeight="1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</row>
    <row r="643" spans="1:28" ht="12.75" customHeight="1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</row>
    <row r="644" spans="1:28" ht="12.75" customHeight="1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</row>
    <row r="645" spans="1:28" ht="12.75" customHeight="1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</row>
    <row r="646" spans="1:28" ht="12.75" customHeight="1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</row>
    <row r="647" spans="1:28" ht="12.75" customHeight="1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</row>
    <row r="648" spans="1:28" ht="12.75" customHeight="1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</row>
    <row r="649" spans="1:28" ht="12.75" customHeight="1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</row>
    <row r="650" spans="1:28" ht="12.75" customHeight="1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</row>
    <row r="651" spans="1:28" ht="12.75" customHeight="1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</row>
    <row r="652" spans="1:28" ht="12.75" customHeight="1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</row>
    <row r="653" spans="1:28" ht="12.75" customHeight="1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</row>
    <row r="654" spans="1:28" ht="12.75" customHeight="1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</row>
    <row r="655" spans="1:28" ht="12.75" customHeight="1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</row>
    <row r="656" spans="1:28" ht="12.75" customHeight="1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</row>
    <row r="657" spans="1:28" ht="12.75" customHeight="1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</row>
    <row r="658" spans="1:28" ht="12.75" customHeight="1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</row>
    <row r="659" spans="1:28" ht="12.75" customHeight="1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</row>
    <row r="660" spans="1:28" ht="12.75" customHeight="1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</row>
    <row r="661" spans="1:28" ht="12.75" customHeight="1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</row>
    <row r="662" spans="1:28" ht="12.75" customHeight="1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</row>
    <row r="663" spans="1:28" ht="12.75" customHeight="1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</row>
    <row r="664" spans="1:28" ht="12.75" customHeight="1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</row>
    <row r="665" spans="1:28" ht="12.75" customHeight="1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</row>
    <row r="666" spans="1:28" ht="12.75" customHeight="1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</row>
    <row r="667" spans="1:28" ht="12.75" customHeight="1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</row>
    <row r="668" spans="1:28" ht="12.75" customHeight="1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</row>
    <row r="669" spans="1:28" ht="12.75" customHeight="1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</row>
    <row r="670" spans="1:28" ht="12.75" customHeight="1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</row>
    <row r="671" spans="1:28" ht="12.75" customHeight="1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</row>
    <row r="672" spans="1:28" ht="12.75" customHeight="1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</row>
    <row r="673" spans="1:28" ht="12.75" customHeight="1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</row>
    <row r="674" spans="1:28" ht="12.75" customHeight="1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</row>
    <row r="675" spans="1:28" ht="12.75" customHeight="1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</row>
    <row r="676" spans="1:28" ht="12.75" customHeight="1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</row>
    <row r="677" spans="1:28" ht="12.75" customHeight="1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</row>
    <row r="678" spans="1:28" ht="12.75" customHeight="1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</row>
    <row r="679" spans="1:28" ht="12.75" customHeight="1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</row>
    <row r="680" spans="1:28" ht="12.75" customHeight="1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</row>
    <row r="681" spans="1:28" ht="12.75" customHeight="1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</row>
    <row r="682" spans="1:28" ht="12.75" customHeight="1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</row>
    <row r="683" spans="1:28" ht="12.75" customHeight="1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</row>
    <row r="684" spans="1:28" ht="12.75" customHeight="1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</row>
    <row r="685" spans="1:28" ht="12.75" customHeight="1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</row>
    <row r="686" spans="1:28" ht="12.75" customHeight="1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</row>
    <row r="687" spans="1:28" ht="12.75" customHeight="1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</row>
    <row r="688" spans="1:28" ht="12.75" customHeight="1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</row>
    <row r="689" spans="1:28" ht="12.75" customHeight="1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</row>
    <row r="690" spans="1:28" ht="12.75" customHeight="1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</row>
    <row r="691" spans="1:28" ht="12.75" customHeight="1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</row>
    <row r="692" spans="1:28" ht="12.75" customHeight="1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</row>
    <row r="693" spans="1:28" ht="12.75" customHeight="1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</row>
    <row r="694" spans="1:28" ht="12.75" customHeight="1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</row>
    <row r="695" spans="1:28" ht="12.75" customHeight="1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</row>
    <row r="696" spans="1:28" ht="12.75" customHeight="1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</row>
    <row r="697" spans="1:28" ht="12.75" customHeight="1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</row>
    <row r="698" spans="1:28" ht="12.75" customHeight="1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</row>
    <row r="699" spans="1:28" ht="12.75" customHeight="1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</row>
    <row r="700" spans="1:28" ht="12.75" customHeight="1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</row>
    <row r="701" spans="1:28" ht="12.75" customHeight="1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</row>
    <row r="702" spans="1:28" ht="12.75" customHeight="1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</row>
    <row r="703" spans="1:28" ht="12.75" customHeight="1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</row>
    <row r="704" spans="1:28" ht="12.75" customHeight="1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</row>
    <row r="705" spans="1:28" ht="12.75" customHeight="1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</row>
    <row r="706" spans="1:28" ht="12.75" customHeight="1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</row>
    <row r="707" spans="1:28" ht="12.75" customHeight="1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</row>
    <row r="708" spans="1:28" ht="12.75" customHeight="1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</row>
    <row r="709" spans="1:28" ht="12.75" customHeight="1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</row>
    <row r="710" spans="1:28" ht="12.75" customHeight="1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</row>
    <row r="711" spans="1:28" ht="12.75" customHeight="1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</row>
    <row r="712" spans="1:28" ht="12.75" customHeight="1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</row>
    <row r="713" spans="1:28" ht="12.75" customHeight="1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</row>
    <row r="714" spans="1:28" ht="12.75" customHeight="1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</row>
    <row r="715" spans="1:28" ht="12.75" customHeight="1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</row>
    <row r="716" spans="1:28" ht="12.75" customHeight="1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</row>
    <row r="717" spans="1:28" ht="12.75" customHeight="1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</row>
    <row r="718" spans="1:28" ht="12.75" customHeight="1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</row>
    <row r="719" spans="1:28" ht="12.75" customHeight="1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</row>
    <row r="720" spans="1:28" ht="12.75" customHeight="1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</row>
    <row r="721" spans="1:28" ht="12.75" customHeight="1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</row>
    <row r="722" spans="1:28" ht="12.75" customHeight="1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</row>
    <row r="723" spans="1:28" ht="12.75" customHeight="1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</row>
    <row r="724" spans="1:28" ht="12.75" customHeight="1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</row>
    <row r="725" spans="1:28" ht="12.75" customHeight="1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</row>
    <row r="726" spans="1:28" ht="12.75" customHeight="1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</row>
    <row r="727" spans="1:28" ht="12.75" customHeight="1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</row>
    <row r="728" spans="1:28" ht="12.75" customHeight="1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</row>
    <row r="729" spans="1:28" ht="12.75" customHeight="1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</row>
    <row r="730" spans="1:28" ht="12.75" customHeight="1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</row>
    <row r="731" spans="1:28" ht="12.75" customHeight="1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</row>
    <row r="732" spans="1:28" ht="12.75" customHeight="1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</row>
    <row r="733" spans="1:28" ht="12.75" customHeight="1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</row>
    <row r="734" spans="1:28" ht="12.75" customHeight="1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</row>
    <row r="735" spans="1:28" ht="12.75" customHeight="1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</row>
    <row r="736" spans="1:28" ht="12.75" customHeight="1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</row>
    <row r="737" spans="1:28" ht="12.75" customHeight="1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</row>
    <row r="738" spans="1:28" ht="12.75" customHeight="1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</row>
    <row r="739" spans="1:28" ht="12.75" customHeight="1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</row>
    <row r="740" spans="1:28" ht="12.75" customHeight="1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</row>
    <row r="741" spans="1:28" ht="12.75" customHeight="1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</row>
    <row r="742" spans="1:28" ht="12.75" customHeight="1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</row>
    <row r="743" spans="1:28" ht="12.75" customHeight="1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</row>
    <row r="744" spans="1:28" ht="12.75" customHeight="1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</row>
    <row r="745" spans="1:28" ht="12.75" customHeight="1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</row>
    <row r="746" spans="1:28" ht="12.75" customHeight="1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</row>
    <row r="747" spans="1:28" ht="12.75" customHeight="1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</row>
    <row r="748" spans="1:28" ht="12.75" customHeight="1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</row>
    <row r="749" spans="1:28" ht="12.75" customHeight="1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</row>
    <row r="750" spans="1:28" ht="12.75" customHeight="1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</row>
    <row r="751" spans="1:28" ht="12.75" customHeight="1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</row>
    <row r="752" spans="1:28" ht="12.75" customHeight="1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</row>
    <row r="753" spans="1:28" ht="12.75" customHeight="1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</row>
    <row r="754" spans="1:28" ht="12.75" customHeight="1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</row>
    <row r="755" spans="1:28" ht="12.75" customHeight="1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</row>
    <row r="756" spans="1:28" ht="12.75" customHeight="1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</row>
    <row r="757" spans="1:28" ht="12.75" customHeight="1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</row>
    <row r="758" spans="1:28" ht="12.75" customHeight="1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</row>
    <row r="759" spans="1:28" ht="12.75" customHeight="1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</row>
    <row r="760" spans="1:28" ht="12.75" customHeight="1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</row>
    <row r="761" spans="1:28" ht="12.75" customHeight="1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</row>
    <row r="762" spans="1:28" ht="12.75" customHeight="1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</row>
    <row r="763" spans="1:28" ht="12.75" customHeight="1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</row>
    <row r="764" spans="1:28" ht="12.75" customHeight="1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</row>
    <row r="765" spans="1:28" ht="12.75" customHeight="1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</row>
    <row r="766" spans="1:28" ht="12.75" customHeight="1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</row>
    <row r="767" spans="1:28" ht="12.75" customHeight="1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</row>
    <row r="768" spans="1:28" ht="12.75" customHeight="1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</row>
    <row r="769" spans="1:28" ht="12.75" customHeight="1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</row>
    <row r="770" spans="1:28" ht="12.75" customHeight="1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</row>
    <row r="771" spans="1:28" ht="12.75" customHeight="1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</row>
    <row r="772" spans="1:28" ht="12.75" customHeight="1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</row>
    <row r="773" spans="1:28" ht="12.75" customHeight="1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</row>
    <row r="774" spans="1:28" ht="12.75" customHeight="1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</row>
    <row r="775" spans="1:28" ht="12.75" customHeight="1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</row>
    <row r="776" spans="1:28" ht="12.75" customHeight="1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</row>
    <row r="777" spans="1:28" ht="12.75" customHeight="1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</row>
    <row r="778" spans="1:28" ht="12.75" customHeight="1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</row>
    <row r="779" spans="1:28" ht="12.75" customHeight="1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</row>
    <row r="780" spans="1:28" ht="12.75" customHeight="1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</row>
    <row r="781" spans="1:28" ht="12.75" customHeight="1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</row>
    <row r="782" spans="1:28" ht="12.75" customHeight="1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</row>
    <row r="783" spans="1:28" ht="12.75" customHeight="1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</row>
    <row r="784" spans="1:28" ht="12.75" customHeight="1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</row>
    <row r="785" spans="1:28" ht="12.75" customHeight="1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</row>
    <row r="786" spans="1:28" ht="12.75" customHeight="1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</row>
    <row r="787" spans="1:28" ht="12.75" customHeight="1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</row>
    <row r="788" spans="1:28" ht="12.75" customHeight="1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</row>
    <row r="789" spans="1:28" ht="12.75" customHeight="1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</row>
    <row r="790" spans="1:28" ht="12.75" customHeight="1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</row>
    <row r="791" spans="1:28" ht="12.75" customHeight="1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</row>
    <row r="792" spans="1:28" ht="12.75" customHeight="1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</row>
    <row r="793" spans="1:28" ht="12.75" customHeight="1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</row>
    <row r="794" spans="1:28" ht="12.75" customHeight="1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</row>
    <row r="795" spans="1:28" ht="12.75" customHeight="1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</row>
    <row r="796" spans="1:28" ht="12.75" customHeight="1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</row>
    <row r="797" spans="1:28" ht="12.75" customHeight="1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</row>
    <row r="798" spans="1:28" ht="12.75" customHeight="1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</row>
    <row r="799" spans="1:28" ht="12.75" customHeight="1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</row>
    <row r="800" spans="1:28" ht="12.75" customHeight="1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</row>
    <row r="801" spans="1:28" ht="12.75" customHeight="1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</row>
    <row r="802" spans="1:28" ht="12.75" customHeight="1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</row>
    <row r="803" spans="1:28" ht="12.75" customHeight="1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</row>
    <row r="804" spans="1:28" ht="12.75" customHeight="1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</row>
    <row r="805" spans="1:28" ht="12.75" customHeight="1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</row>
    <row r="806" spans="1:28" ht="12.75" customHeight="1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</row>
    <row r="807" spans="1:28" ht="12.75" customHeight="1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</row>
    <row r="808" spans="1:28" ht="12.75" customHeight="1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</row>
    <row r="809" spans="1:28" ht="12.75" customHeight="1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</row>
    <row r="810" spans="1:28" ht="12.75" customHeight="1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</row>
    <row r="811" spans="1:28" ht="12.75" customHeight="1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</row>
    <row r="812" spans="1:28" ht="12.75" customHeight="1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</row>
    <row r="813" spans="1:28" ht="12.75" customHeight="1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</row>
    <row r="814" spans="1:28" ht="12.75" customHeight="1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</row>
    <row r="815" spans="1:28" ht="12.75" customHeight="1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</row>
    <row r="816" spans="1:28" ht="12.75" customHeight="1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</row>
    <row r="817" spans="1:28" ht="12.75" customHeight="1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</row>
    <row r="818" spans="1:28" ht="12.75" customHeight="1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</row>
    <row r="819" spans="1:28" ht="12.75" customHeight="1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</row>
    <row r="820" spans="1:28" ht="12.75" customHeight="1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</row>
    <row r="821" spans="1:28" ht="12.75" customHeight="1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</row>
    <row r="822" spans="1:28" ht="12.75" customHeight="1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</row>
    <row r="823" spans="1:28" ht="12.75" customHeight="1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</row>
    <row r="824" spans="1:28" ht="12.75" customHeight="1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</row>
    <row r="825" spans="1:28" ht="12.75" customHeight="1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</row>
    <row r="826" spans="1:28" ht="12.75" customHeight="1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</row>
    <row r="827" spans="1:28" ht="12.75" customHeight="1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</row>
    <row r="828" spans="1:28" ht="12.75" customHeight="1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</row>
    <row r="829" spans="1:28" ht="12.75" customHeight="1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</row>
    <row r="830" spans="1:28" ht="12.75" customHeight="1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</row>
    <row r="831" spans="1:28" ht="12.75" customHeight="1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</row>
    <row r="832" spans="1:28" ht="12.75" customHeight="1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</row>
    <row r="833" spans="1:28" ht="12.75" customHeight="1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</row>
    <row r="834" spans="1:28" ht="12.75" customHeight="1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</row>
    <row r="835" spans="1:28" ht="12.75" customHeight="1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</row>
    <row r="836" spans="1:28" ht="12.75" customHeight="1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</row>
    <row r="837" spans="1:28" ht="12.75" customHeight="1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</row>
    <row r="838" spans="1:28" ht="12.75" customHeight="1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</row>
    <row r="839" spans="1:28" ht="12.75" customHeight="1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</row>
    <row r="840" spans="1:28" ht="12.75" customHeight="1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</row>
    <row r="841" spans="1:28" ht="12.75" customHeight="1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</row>
    <row r="842" spans="1:28" ht="12.75" customHeight="1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</row>
    <row r="843" spans="1:28" ht="12.75" customHeight="1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</row>
    <row r="844" spans="1:28" ht="12.75" customHeight="1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</row>
    <row r="845" spans="1:28" ht="12.75" customHeight="1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</row>
    <row r="846" spans="1:28" ht="12.75" customHeight="1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</row>
    <row r="847" spans="1:28" ht="12.75" customHeight="1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</row>
    <row r="848" spans="1:28" ht="12.75" customHeight="1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</row>
    <row r="849" spans="1:28" ht="12.75" customHeight="1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</row>
    <row r="850" spans="1:28" ht="12.75" customHeight="1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</row>
    <row r="851" spans="1:28" ht="12.75" customHeight="1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</row>
    <row r="852" spans="1:28" ht="12.75" customHeight="1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</row>
    <row r="853" spans="1:28" ht="12.75" customHeight="1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</row>
    <row r="854" spans="1:28" ht="12.75" customHeight="1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</row>
    <row r="855" spans="1:28" ht="12.75" customHeight="1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</row>
    <row r="856" spans="1:28" ht="12.75" customHeight="1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</row>
    <row r="857" spans="1:28" ht="12.75" customHeight="1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</row>
    <row r="858" spans="1:28" ht="12.75" customHeight="1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</row>
    <row r="859" spans="1:28" ht="12.75" customHeight="1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</row>
    <row r="860" spans="1:28" ht="12.75" customHeight="1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</row>
    <row r="861" spans="1:28" ht="12.75" customHeight="1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</row>
    <row r="862" spans="1:28" ht="12.75" customHeight="1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</row>
    <row r="863" spans="1:28" ht="12.75" customHeight="1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</row>
    <row r="864" spans="1:28" ht="12.75" customHeight="1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</row>
    <row r="865" spans="1:28" ht="12.75" customHeight="1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</row>
    <row r="866" spans="1:28" ht="12.75" customHeight="1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</row>
    <row r="867" spans="1:28" ht="12.75" customHeight="1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</row>
    <row r="868" spans="1:28" ht="12.75" customHeight="1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</row>
    <row r="869" spans="1:28" ht="12.75" customHeight="1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</row>
    <row r="870" spans="1:28" ht="12.75" customHeight="1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</row>
    <row r="871" spans="1:28" ht="12.75" customHeight="1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</row>
    <row r="872" spans="1:28" ht="12.75" customHeight="1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</row>
    <row r="873" spans="1:28" ht="12.75" customHeight="1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</row>
    <row r="874" spans="1:28" ht="12.75" customHeight="1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</row>
    <row r="875" spans="1:28" ht="12.75" customHeight="1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</row>
    <row r="876" spans="1:28" ht="12.75" customHeight="1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</row>
    <row r="877" spans="1:28" ht="12.75" customHeight="1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</row>
    <row r="878" spans="1:28" ht="12.75" customHeight="1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</row>
    <row r="879" spans="1:28" ht="12.75" customHeight="1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</row>
    <row r="880" spans="1:28" ht="12.75" customHeight="1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</row>
    <row r="881" spans="1:28" ht="12.75" customHeight="1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</row>
    <row r="882" spans="1:28" ht="12.75" customHeight="1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</row>
    <row r="883" spans="1:28" ht="12.75" customHeight="1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</row>
    <row r="884" spans="1:28" ht="12.75" customHeight="1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</row>
    <row r="885" spans="1:28" ht="12.75" customHeight="1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</row>
    <row r="886" spans="1:28" ht="12.75" customHeight="1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</row>
    <row r="887" spans="1:28" ht="12.75" customHeight="1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</row>
    <row r="888" spans="1:28" ht="12.75" customHeight="1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</row>
    <row r="889" spans="1:28" ht="12.75" customHeight="1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</row>
    <row r="890" spans="1:28" ht="12.75" customHeight="1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</row>
    <row r="891" spans="1:28" ht="12.75" customHeight="1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</row>
    <row r="892" spans="1:28" ht="12.75" customHeight="1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</row>
    <row r="893" spans="1:28" ht="12.75" customHeight="1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</row>
    <row r="894" spans="1:28" ht="12.75" customHeight="1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</row>
    <row r="895" spans="1:28" ht="12.75" customHeight="1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</row>
    <row r="896" spans="1:28" ht="12.75" customHeight="1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</row>
    <row r="897" spans="1:28" ht="12.75" customHeight="1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</row>
    <row r="898" spans="1:28" ht="12.75" customHeight="1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</row>
    <row r="899" spans="1:28" ht="12.75" customHeight="1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</row>
    <row r="900" spans="1:28" ht="12.75" customHeight="1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</row>
    <row r="901" spans="1:28" ht="12.75" customHeight="1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</row>
    <row r="902" spans="1:28" ht="12.75" customHeight="1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</row>
    <row r="903" spans="1:28" ht="12.75" customHeight="1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</row>
    <row r="904" spans="1:28" ht="12.75" customHeight="1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</row>
    <row r="905" spans="1:28" ht="12.75" customHeight="1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</row>
    <row r="906" spans="1:28" ht="12.75" customHeight="1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</row>
    <row r="907" spans="1:28" ht="12.75" customHeight="1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</row>
    <row r="908" spans="1:28" ht="12.75" customHeight="1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</row>
    <row r="909" spans="1:28" ht="12.75" customHeight="1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</row>
    <row r="910" spans="1:28" ht="12.75" customHeight="1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</row>
    <row r="911" spans="1:28" ht="12.75" customHeight="1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</row>
    <row r="912" spans="1:28" ht="12.75" customHeight="1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</row>
    <row r="913" spans="1:28" ht="12.75" customHeight="1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</row>
    <row r="914" spans="1:28" ht="12.75" customHeight="1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</row>
    <row r="915" spans="1:28" ht="12.75" customHeight="1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</row>
    <row r="916" spans="1:28" ht="12.75" customHeight="1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</row>
    <row r="917" spans="1:28" ht="12.75" customHeight="1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</row>
    <row r="918" spans="1:28" ht="12.75" customHeight="1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</row>
    <row r="919" spans="1:28" ht="12.75" customHeight="1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</row>
    <row r="920" spans="1:28" ht="12.75" customHeight="1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</row>
    <row r="921" spans="1:28" ht="12.75" customHeight="1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</row>
    <row r="922" spans="1:28" ht="12.75" customHeight="1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</row>
    <row r="923" spans="1:28" ht="12.75" customHeight="1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</row>
    <row r="924" spans="1:28" ht="12.75" customHeight="1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</row>
    <row r="925" spans="1:28" ht="12.75" customHeight="1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</row>
    <row r="926" spans="1:28" ht="12.75" customHeight="1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</row>
    <row r="927" spans="1:28" ht="12.75" customHeight="1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</row>
    <row r="928" spans="1:28" ht="12.75" customHeight="1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</row>
    <row r="929" spans="1:28" ht="12.75" customHeight="1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</row>
    <row r="930" spans="1:28" ht="12.75" customHeight="1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</row>
    <row r="931" spans="1:28" ht="12.75" customHeight="1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</row>
    <row r="932" spans="1:28" ht="12.75" customHeight="1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</row>
    <row r="933" spans="1:28" ht="12.75" customHeight="1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</row>
    <row r="934" spans="1:28" ht="12.75" customHeight="1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</row>
    <row r="935" spans="1:28" ht="12.75" customHeight="1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</row>
    <row r="936" spans="1:28" ht="12.75" customHeight="1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</row>
    <row r="937" spans="1:28" ht="12.75" customHeight="1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</row>
    <row r="938" spans="1:28" ht="12.75" customHeight="1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</row>
    <row r="939" spans="1:28" ht="12.75" customHeight="1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</row>
    <row r="940" spans="1:28" ht="12.75" customHeight="1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</row>
    <row r="941" spans="1:28" ht="12.75" customHeight="1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</row>
    <row r="942" spans="1:28" ht="12.75" customHeight="1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</row>
    <row r="943" spans="1:28" ht="12.75" customHeight="1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</row>
    <row r="944" spans="1:28" ht="12.75" customHeight="1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</row>
    <row r="945" spans="1:28" ht="12.75" customHeight="1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</row>
    <row r="946" spans="1:28" ht="12.75" customHeight="1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</row>
    <row r="947" spans="1:28" ht="12.75" customHeight="1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</row>
    <row r="948" spans="1:28" ht="12.75" customHeight="1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</row>
    <row r="949" spans="1:28" ht="12.75" customHeight="1" x14ac:dyDescent="0.2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</row>
    <row r="950" spans="1:28" ht="12.75" customHeight="1" x14ac:dyDescent="0.2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</row>
    <row r="951" spans="1:28" ht="12.75" customHeight="1" x14ac:dyDescent="0.2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</row>
    <row r="952" spans="1:28" ht="12.75" customHeight="1" x14ac:dyDescent="0.2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</row>
    <row r="953" spans="1:28" ht="12.75" customHeight="1" x14ac:dyDescent="0.2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</row>
    <row r="954" spans="1:28" ht="12.75" customHeight="1" x14ac:dyDescent="0.2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</row>
    <row r="955" spans="1:28" ht="12.75" customHeight="1" x14ac:dyDescent="0.2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</row>
    <row r="956" spans="1:28" ht="12.75" customHeight="1" x14ac:dyDescent="0.2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</row>
    <row r="957" spans="1:28" ht="12.75" customHeight="1" x14ac:dyDescent="0.2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</row>
    <row r="958" spans="1:28" ht="12.75" customHeight="1" x14ac:dyDescent="0.2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</row>
    <row r="959" spans="1:28" ht="12.75" customHeight="1" x14ac:dyDescent="0.2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</row>
    <row r="960" spans="1:28" ht="12.75" customHeight="1" x14ac:dyDescent="0.2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</row>
    <row r="961" spans="1:28" ht="12.75" customHeight="1" x14ac:dyDescent="0.2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</row>
    <row r="962" spans="1:28" ht="12.75" customHeight="1" x14ac:dyDescent="0.2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</row>
    <row r="963" spans="1:28" ht="12.75" customHeight="1" x14ac:dyDescent="0.2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</row>
    <row r="964" spans="1:28" ht="12.75" customHeight="1" x14ac:dyDescent="0.2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</row>
    <row r="965" spans="1:28" ht="12.75" customHeight="1" x14ac:dyDescent="0.2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</row>
    <row r="966" spans="1:28" ht="12.75" customHeight="1" x14ac:dyDescent="0.2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</row>
    <row r="967" spans="1:28" ht="12.75" customHeight="1" x14ac:dyDescent="0.2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</row>
    <row r="968" spans="1:28" ht="12.75" customHeight="1" x14ac:dyDescent="0.2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</row>
    <row r="969" spans="1:28" ht="12.75" customHeight="1" x14ac:dyDescent="0.2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</row>
    <row r="970" spans="1:28" ht="12.75" customHeight="1" x14ac:dyDescent="0.2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</row>
    <row r="971" spans="1:28" ht="12.75" customHeight="1" x14ac:dyDescent="0.2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</row>
    <row r="972" spans="1:28" ht="12.75" customHeight="1" x14ac:dyDescent="0.2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</row>
    <row r="973" spans="1:28" ht="12.75" customHeight="1" x14ac:dyDescent="0.2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</row>
    <row r="974" spans="1:28" ht="12.75" customHeight="1" x14ac:dyDescent="0.2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</row>
    <row r="975" spans="1:28" ht="12.75" customHeight="1" x14ac:dyDescent="0.2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</row>
    <row r="976" spans="1:28" ht="12.75" customHeight="1" x14ac:dyDescent="0.2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</row>
    <row r="977" spans="1:28" ht="12.75" customHeight="1" x14ac:dyDescent="0.2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</row>
    <row r="978" spans="1:28" ht="12.75" customHeight="1" x14ac:dyDescent="0.2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</row>
    <row r="979" spans="1:28" ht="12.75" customHeight="1" x14ac:dyDescent="0.2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</row>
    <row r="980" spans="1:28" ht="12.75" customHeight="1" x14ac:dyDescent="0.2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</row>
    <row r="981" spans="1:28" ht="12.75" customHeight="1" x14ac:dyDescent="0.2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</row>
    <row r="982" spans="1:28" ht="12.75" customHeight="1" x14ac:dyDescent="0.2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</row>
    <row r="983" spans="1:28" ht="12.75" customHeight="1" x14ac:dyDescent="0.2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</row>
    <row r="984" spans="1:28" ht="12.75" customHeight="1" x14ac:dyDescent="0.2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</row>
    <row r="985" spans="1:28" ht="12.75" customHeight="1" x14ac:dyDescent="0.2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</row>
    <row r="986" spans="1:28" ht="12.75" customHeight="1" x14ac:dyDescent="0.2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</row>
    <row r="987" spans="1:28" ht="12.75" customHeight="1" x14ac:dyDescent="0.2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</row>
    <row r="988" spans="1:28" ht="12.75" customHeight="1" x14ac:dyDescent="0.2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</row>
    <row r="989" spans="1:28" ht="12.75" customHeight="1" x14ac:dyDescent="0.2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</row>
    <row r="990" spans="1:28" ht="12.75" customHeight="1" x14ac:dyDescent="0.2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</row>
    <row r="991" spans="1:28" ht="12.75" customHeight="1" x14ac:dyDescent="0.2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</row>
    <row r="992" spans="1:28" ht="12.75" customHeight="1" x14ac:dyDescent="0.2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</row>
    <row r="993" spans="1:28" ht="12.75" customHeight="1" x14ac:dyDescent="0.2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</row>
    <row r="994" spans="1:28" ht="12.75" customHeight="1" x14ac:dyDescent="0.2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</row>
    <row r="995" spans="1:28" ht="12.75" customHeight="1" x14ac:dyDescent="0.2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</row>
    <row r="996" spans="1:28" ht="12.75" customHeight="1" x14ac:dyDescent="0.2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</row>
    <row r="997" spans="1:28" ht="12.75" customHeight="1" x14ac:dyDescent="0.2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</row>
    <row r="998" spans="1:28" ht="12.75" customHeight="1" x14ac:dyDescent="0.2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</row>
    <row r="999" spans="1:28" ht="12.75" customHeight="1" x14ac:dyDescent="0.2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</row>
    <row r="1000" spans="1:28" ht="12.75" customHeight="1" x14ac:dyDescent="0.2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</row>
  </sheetData>
  <mergeCells count="11">
    <mergeCell ref="G9:H9"/>
    <mergeCell ref="I9:J9"/>
    <mergeCell ref="D9:D10"/>
    <mergeCell ref="A20:D20"/>
    <mergeCell ref="B1:K1"/>
    <mergeCell ref="A9:A10"/>
    <mergeCell ref="B9:B10"/>
    <mergeCell ref="C9:C10"/>
    <mergeCell ref="E9:E10"/>
    <mergeCell ref="F9:F10"/>
    <mergeCell ref="K9:K10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1000"/>
  <sheetViews>
    <sheetView workbookViewId="0"/>
  </sheetViews>
  <sheetFormatPr baseColWidth="10" defaultColWidth="12.5703125" defaultRowHeight="15" customHeight="1" x14ac:dyDescent="0.2"/>
  <cols>
    <col min="1" max="1" width="35.7109375" customWidth="1"/>
    <col min="2" max="2" width="26.7109375" customWidth="1"/>
    <col min="3" max="3" width="9.28515625" customWidth="1"/>
    <col min="4" max="4" width="9.7109375" customWidth="1"/>
    <col min="5" max="5" width="12.42578125" customWidth="1"/>
    <col min="6" max="6" width="16.7109375" customWidth="1"/>
    <col min="7" max="7" width="7.28515625" customWidth="1"/>
    <col min="8" max="8" width="7.7109375" customWidth="1"/>
    <col min="9" max="9" width="7.28515625" customWidth="1"/>
    <col min="10" max="10" width="7.7109375" customWidth="1"/>
    <col min="11" max="20" width="14.28515625" customWidth="1"/>
    <col min="21" max="29" width="10" customWidth="1"/>
  </cols>
  <sheetData>
    <row r="1" spans="1:29" ht="12.75" customHeight="1" x14ac:dyDescent="0.2">
      <c r="A1" s="218" t="s">
        <v>90</v>
      </c>
      <c r="B1" s="176"/>
      <c r="C1" s="176"/>
      <c r="D1" s="176"/>
      <c r="E1" s="176"/>
      <c r="F1" s="176"/>
      <c r="G1" s="176"/>
      <c r="H1" s="176"/>
      <c r="I1" s="176"/>
      <c r="J1" s="176"/>
      <c r="K1" s="219"/>
      <c r="L1" s="1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12.75" customHeight="1" x14ac:dyDescent="0.2">
      <c r="A2" s="125" t="s">
        <v>3</v>
      </c>
      <c r="B2" s="26">
        <f>+'RESUMEN GENERAL'!B4:F4</f>
        <v>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</row>
    <row r="3" spans="1:29" ht="12.75" customHeight="1" x14ac:dyDescent="0.2">
      <c r="A3" s="126" t="s">
        <v>4</v>
      </c>
      <c r="B3" s="26">
        <f>+'RESUMEN GENERAL'!B5:F5</f>
        <v>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29" ht="12.75" customHeight="1" x14ac:dyDescent="0.2">
      <c r="A4" s="127" t="s">
        <v>6</v>
      </c>
      <c r="B4" s="26">
        <f>+'RESUMEN GENERAL'!B7:F7</f>
        <v>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</row>
    <row r="5" spans="1:29" ht="12.75" customHeight="1" x14ac:dyDescent="0.2">
      <c r="A5" s="127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</row>
    <row r="6" spans="1:29" ht="12.75" customHeight="1" x14ac:dyDescent="0.2">
      <c r="A6" s="127" t="s">
        <v>135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</row>
    <row r="7" spans="1:29" ht="12.75" customHeight="1" x14ac:dyDescent="0.2">
      <c r="A7" s="151" t="s">
        <v>136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</row>
    <row r="8" spans="1:29" ht="12.75" customHeight="1" x14ac:dyDescent="0.2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</row>
    <row r="9" spans="1:29" ht="40.5" customHeight="1" x14ac:dyDescent="0.2">
      <c r="A9" s="221" t="s">
        <v>133</v>
      </c>
      <c r="B9" s="221" t="s">
        <v>94</v>
      </c>
      <c r="C9" s="221" t="s">
        <v>95</v>
      </c>
      <c r="D9" s="221" t="s">
        <v>96</v>
      </c>
      <c r="E9" s="221" t="s">
        <v>36</v>
      </c>
      <c r="F9" s="224">
        <f>+'Servicios técnicos'!F9</f>
        <v>0</v>
      </c>
      <c r="G9" s="202" t="s">
        <v>17</v>
      </c>
      <c r="H9" s="204"/>
      <c r="I9" s="202" t="s">
        <v>73</v>
      </c>
      <c r="J9" s="204"/>
      <c r="K9" s="222" t="s">
        <v>21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</row>
    <row r="10" spans="1:29" ht="12.75" customHeight="1" x14ac:dyDescent="0.2">
      <c r="A10" s="179"/>
      <c r="B10" s="179"/>
      <c r="C10" s="179"/>
      <c r="D10" s="179"/>
      <c r="E10" s="179"/>
      <c r="F10" s="179"/>
      <c r="G10" s="9" t="s">
        <v>22</v>
      </c>
      <c r="H10" s="9" t="s">
        <v>134</v>
      </c>
      <c r="I10" s="9" t="s">
        <v>22</v>
      </c>
      <c r="J10" s="9" t="s">
        <v>134</v>
      </c>
      <c r="K10" s="223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</row>
    <row r="11" spans="1:29" ht="12.75" customHeight="1" x14ac:dyDescent="0.2">
      <c r="A11" s="94"/>
      <c r="B11" s="88"/>
      <c r="C11" s="88"/>
      <c r="D11" s="104"/>
      <c r="E11" s="153">
        <f t="shared" ref="E11:E19" si="0">+D11*C11</f>
        <v>0</v>
      </c>
      <c r="F11" s="104"/>
      <c r="G11" s="102"/>
      <c r="H11" s="102"/>
      <c r="I11" s="102"/>
      <c r="J11" s="102"/>
      <c r="K11" s="153">
        <f t="shared" ref="K11:K19" si="1">SUM(F11:J11)</f>
        <v>0</v>
      </c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</row>
    <row r="12" spans="1:29" ht="12.75" customHeight="1" x14ac:dyDescent="0.2">
      <c r="A12" s="94"/>
      <c r="B12" s="88"/>
      <c r="C12" s="88"/>
      <c r="D12" s="104"/>
      <c r="E12" s="153">
        <f t="shared" si="0"/>
        <v>0</v>
      </c>
      <c r="F12" s="104"/>
      <c r="G12" s="102"/>
      <c r="H12" s="102"/>
      <c r="I12" s="102"/>
      <c r="J12" s="102"/>
      <c r="K12" s="153">
        <f t="shared" si="1"/>
        <v>0</v>
      </c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</row>
    <row r="13" spans="1:29" ht="12.75" customHeight="1" x14ac:dyDescent="0.2">
      <c r="A13" s="94"/>
      <c r="B13" s="88"/>
      <c r="C13" s="88"/>
      <c r="D13" s="104"/>
      <c r="E13" s="153">
        <f t="shared" si="0"/>
        <v>0</v>
      </c>
      <c r="F13" s="104"/>
      <c r="G13" s="102"/>
      <c r="H13" s="102"/>
      <c r="I13" s="102"/>
      <c r="J13" s="102"/>
      <c r="K13" s="153">
        <f t="shared" si="1"/>
        <v>0</v>
      </c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</row>
    <row r="14" spans="1:29" ht="12.75" customHeight="1" x14ac:dyDescent="0.2">
      <c r="A14" s="94"/>
      <c r="B14" s="88"/>
      <c r="C14" s="88"/>
      <c r="D14" s="88"/>
      <c r="E14" s="153">
        <f t="shared" si="0"/>
        <v>0</v>
      </c>
      <c r="F14" s="104"/>
      <c r="G14" s="102"/>
      <c r="H14" s="102"/>
      <c r="I14" s="102"/>
      <c r="J14" s="102"/>
      <c r="K14" s="153">
        <f t="shared" si="1"/>
        <v>0</v>
      </c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</row>
    <row r="15" spans="1:29" ht="12.75" customHeight="1" x14ac:dyDescent="0.2">
      <c r="A15" s="94"/>
      <c r="B15" s="88"/>
      <c r="C15" s="88"/>
      <c r="D15" s="88"/>
      <c r="E15" s="153">
        <f t="shared" si="0"/>
        <v>0</v>
      </c>
      <c r="F15" s="104"/>
      <c r="G15" s="102"/>
      <c r="H15" s="102"/>
      <c r="I15" s="102"/>
      <c r="J15" s="102"/>
      <c r="K15" s="153">
        <f t="shared" si="1"/>
        <v>0</v>
      </c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</row>
    <row r="16" spans="1:29" ht="12.75" customHeight="1" x14ac:dyDescent="0.2">
      <c r="A16" s="94"/>
      <c r="B16" s="88"/>
      <c r="C16" s="88"/>
      <c r="D16" s="88"/>
      <c r="E16" s="153">
        <f t="shared" si="0"/>
        <v>0</v>
      </c>
      <c r="F16" s="104"/>
      <c r="G16" s="102"/>
      <c r="H16" s="102"/>
      <c r="I16" s="102"/>
      <c r="J16" s="102"/>
      <c r="K16" s="153">
        <f t="shared" si="1"/>
        <v>0</v>
      </c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</row>
    <row r="17" spans="1:29" ht="12.75" customHeight="1" x14ac:dyDescent="0.2">
      <c r="A17" s="94"/>
      <c r="B17" s="88"/>
      <c r="C17" s="88"/>
      <c r="D17" s="88"/>
      <c r="E17" s="153">
        <f t="shared" si="0"/>
        <v>0</v>
      </c>
      <c r="F17" s="104"/>
      <c r="G17" s="102"/>
      <c r="H17" s="102"/>
      <c r="I17" s="102"/>
      <c r="J17" s="102"/>
      <c r="K17" s="153">
        <f t="shared" si="1"/>
        <v>0</v>
      </c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</row>
    <row r="18" spans="1:29" ht="12.75" customHeight="1" x14ac:dyDescent="0.2">
      <c r="A18" s="155"/>
      <c r="B18" s="156"/>
      <c r="C18" s="156"/>
      <c r="D18" s="156"/>
      <c r="E18" s="153">
        <f t="shared" si="0"/>
        <v>0</v>
      </c>
      <c r="F18" s="157"/>
      <c r="G18" s="158"/>
      <c r="H18" s="158"/>
      <c r="I18" s="158"/>
      <c r="J18" s="158"/>
      <c r="K18" s="153">
        <f t="shared" si="1"/>
        <v>0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</row>
    <row r="19" spans="1:29" ht="12.75" customHeight="1" x14ac:dyDescent="0.2">
      <c r="A19" s="94"/>
      <c r="B19" s="88"/>
      <c r="C19" s="88"/>
      <c r="D19" s="88"/>
      <c r="E19" s="153">
        <f t="shared" si="0"/>
        <v>0</v>
      </c>
      <c r="F19" s="98"/>
      <c r="G19" s="102"/>
      <c r="H19" s="102"/>
      <c r="I19" s="102"/>
      <c r="J19" s="102"/>
      <c r="K19" s="153">
        <f t="shared" si="1"/>
        <v>0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</row>
    <row r="20" spans="1:29" ht="12.75" customHeight="1" x14ac:dyDescent="0.2">
      <c r="A20" s="231" t="s">
        <v>119</v>
      </c>
      <c r="B20" s="203"/>
      <c r="C20" s="203"/>
      <c r="D20" s="204"/>
      <c r="E20" s="153">
        <f t="shared" ref="E20:K20" si="2">SUM(E11:E19)</f>
        <v>0</v>
      </c>
      <c r="F20" s="153">
        <f t="shared" si="2"/>
        <v>0</v>
      </c>
      <c r="G20" s="153">
        <f t="shared" si="2"/>
        <v>0</v>
      </c>
      <c r="H20" s="153">
        <f t="shared" si="2"/>
        <v>0</v>
      </c>
      <c r="I20" s="153">
        <f t="shared" si="2"/>
        <v>0</v>
      </c>
      <c r="J20" s="153">
        <f t="shared" si="2"/>
        <v>0</v>
      </c>
      <c r="K20" s="153">
        <f t="shared" si="2"/>
        <v>0</v>
      </c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</row>
    <row r="21" spans="1:29" ht="12.75" customHeight="1" x14ac:dyDescent="0.2">
      <c r="A21" s="26"/>
      <c r="B21" s="26" t="s">
        <v>137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</row>
    <row r="22" spans="1:29" ht="12.75" customHeight="1" x14ac:dyDescent="0.2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</row>
    <row r="23" spans="1:29" ht="12.75" customHeight="1" x14ac:dyDescent="0.2">
      <c r="A23" s="124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</row>
    <row r="24" spans="1:29" ht="12.75" customHeight="1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</row>
    <row r="25" spans="1:29" ht="12.75" customHeight="1" x14ac:dyDescent="0.2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</row>
    <row r="26" spans="1:29" ht="12.75" customHeight="1" x14ac:dyDescent="0.2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</row>
    <row r="27" spans="1:29" ht="12.75" customHeight="1" x14ac:dyDescent="0.2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</row>
    <row r="28" spans="1:29" ht="12.75" customHeight="1" x14ac:dyDescent="0.2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</row>
    <row r="29" spans="1:29" ht="12.75" customHeight="1" x14ac:dyDescent="0.2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</row>
    <row r="30" spans="1:29" ht="12.75" customHeight="1" x14ac:dyDescent="0.2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</row>
    <row r="31" spans="1:29" ht="12.75" customHeight="1" x14ac:dyDescent="0.2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</row>
    <row r="32" spans="1:29" ht="12.75" customHeight="1" x14ac:dyDescent="0.2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</row>
    <row r="33" spans="1:29" ht="12.75" customHeight="1" x14ac:dyDescent="0.2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</row>
    <row r="34" spans="1:29" ht="12.75" customHeight="1" x14ac:dyDescent="0.2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</row>
    <row r="35" spans="1:29" ht="12.75" customHeight="1" x14ac:dyDescent="0.2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</row>
    <row r="36" spans="1:29" ht="12.75" customHeight="1" x14ac:dyDescent="0.2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</row>
    <row r="37" spans="1:29" ht="12.75" customHeight="1" x14ac:dyDescent="0.2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</row>
    <row r="38" spans="1:29" ht="12.75" customHeight="1" x14ac:dyDescent="0.2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</row>
    <row r="39" spans="1:29" ht="12.75" customHeight="1" x14ac:dyDescent="0.2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</row>
    <row r="40" spans="1:29" ht="12.75" customHeight="1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</row>
    <row r="41" spans="1:29" ht="12.75" customHeight="1" x14ac:dyDescent="0.2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</row>
    <row r="42" spans="1:29" ht="12.75" customHeight="1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</row>
    <row r="43" spans="1:29" ht="12.75" customHeight="1" x14ac:dyDescent="0.2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</row>
    <row r="44" spans="1:29" ht="12.75" customHeight="1" x14ac:dyDescent="0.2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</row>
    <row r="45" spans="1:29" ht="12.75" customHeight="1" x14ac:dyDescent="0.2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</row>
    <row r="46" spans="1:29" ht="12.75" customHeight="1" x14ac:dyDescent="0.2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</row>
    <row r="47" spans="1:29" ht="12.75" customHeight="1" x14ac:dyDescent="0.2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</row>
    <row r="48" spans="1:29" ht="12.75" customHeight="1" x14ac:dyDescent="0.2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</row>
    <row r="49" spans="1:29" ht="12.75" customHeight="1" x14ac:dyDescent="0.2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</row>
    <row r="50" spans="1:29" ht="12.75" customHeight="1" x14ac:dyDescent="0.2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</row>
    <row r="51" spans="1:29" ht="12.75" customHeight="1" x14ac:dyDescent="0.2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</row>
    <row r="52" spans="1:29" ht="12.75" customHeight="1" x14ac:dyDescent="0.2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</row>
    <row r="53" spans="1:29" ht="12.75" customHeight="1" x14ac:dyDescent="0.2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</row>
    <row r="54" spans="1:29" ht="12.75" customHeight="1" x14ac:dyDescent="0.2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</row>
    <row r="55" spans="1:29" ht="12.75" customHeight="1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</row>
    <row r="56" spans="1:29" ht="12.75" customHeight="1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</row>
    <row r="57" spans="1:29" ht="12.75" customHeight="1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</row>
    <row r="58" spans="1:29" ht="12.75" customHeight="1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</row>
    <row r="59" spans="1:29" ht="12.75" customHeight="1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</row>
    <row r="60" spans="1:29" ht="12.75" customHeight="1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</row>
    <row r="61" spans="1:29" ht="12.75" customHeight="1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</row>
    <row r="62" spans="1:29" ht="12.75" customHeight="1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</row>
    <row r="63" spans="1:29" ht="12.75" customHeight="1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</row>
    <row r="64" spans="1:29" ht="12.75" customHeight="1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</row>
    <row r="65" spans="1:29" ht="12.75" customHeight="1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</row>
    <row r="66" spans="1:29" ht="12.75" customHeight="1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</row>
    <row r="67" spans="1:29" ht="12.75" customHeight="1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</row>
    <row r="68" spans="1:29" ht="12.75" customHeight="1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</row>
    <row r="69" spans="1:29" ht="12.75" customHeight="1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</row>
    <row r="70" spans="1:29" ht="12.75" customHeight="1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</row>
    <row r="71" spans="1:29" ht="12.75" customHeight="1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</row>
    <row r="72" spans="1:29" ht="12.75" customHeight="1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</row>
    <row r="73" spans="1:29" ht="12.75" customHeight="1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</row>
    <row r="74" spans="1:29" ht="12.75" customHeight="1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</row>
    <row r="75" spans="1:29" ht="12.75" customHeight="1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</row>
    <row r="76" spans="1:29" ht="12.75" customHeight="1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</row>
    <row r="77" spans="1:29" ht="12.75" customHeight="1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</row>
    <row r="78" spans="1:29" ht="12.75" customHeight="1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</row>
    <row r="79" spans="1:29" ht="12.75" customHeight="1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</row>
    <row r="80" spans="1:29" ht="12.7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</row>
    <row r="81" spans="1:29" ht="12.75" customHeight="1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</row>
    <row r="82" spans="1:29" ht="12.75" customHeight="1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</row>
    <row r="83" spans="1:29" ht="12.75" customHeight="1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</row>
    <row r="84" spans="1:29" ht="12.75" customHeight="1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</row>
    <row r="85" spans="1:29" ht="12.75" customHeight="1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</row>
    <row r="86" spans="1:29" ht="12.75" customHeight="1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</row>
    <row r="87" spans="1:29" ht="12.75" customHeight="1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</row>
    <row r="88" spans="1:29" ht="12.75" customHeight="1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</row>
    <row r="89" spans="1:29" ht="12.75" customHeight="1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</row>
    <row r="90" spans="1:29" ht="12.75" customHeight="1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</row>
    <row r="91" spans="1:29" ht="12.75" customHeight="1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</row>
    <row r="92" spans="1:29" ht="12.75" customHeight="1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</row>
    <row r="93" spans="1:29" ht="12.75" customHeight="1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</row>
    <row r="94" spans="1:29" ht="12.75" customHeight="1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</row>
    <row r="95" spans="1:29" ht="12.75" customHeight="1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</row>
    <row r="96" spans="1:29" ht="12.75" customHeight="1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</row>
    <row r="97" spans="1:29" ht="12.75" customHeight="1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</row>
    <row r="98" spans="1:29" ht="12.75" customHeight="1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</row>
    <row r="99" spans="1:29" ht="12.75" customHeight="1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</row>
    <row r="100" spans="1:29" ht="12.75" customHeight="1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</row>
    <row r="101" spans="1:29" ht="12.75" customHeight="1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</row>
    <row r="102" spans="1:29" ht="12.75" customHeight="1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</row>
    <row r="103" spans="1:29" ht="12.75" customHeight="1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</row>
    <row r="104" spans="1:29" ht="12.75" customHeight="1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</row>
    <row r="105" spans="1:29" ht="12.75" customHeight="1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</row>
    <row r="106" spans="1:29" ht="12.75" customHeight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</row>
    <row r="107" spans="1:29" ht="12.75" customHeight="1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</row>
    <row r="108" spans="1:29" ht="12.75" customHeight="1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</row>
    <row r="109" spans="1:29" ht="12.75" customHeight="1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</row>
    <row r="110" spans="1:29" ht="12.75" customHeight="1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</row>
    <row r="111" spans="1:29" ht="12.75" customHeight="1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</row>
    <row r="112" spans="1:29" ht="12.75" customHeight="1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</row>
    <row r="113" spans="1:29" ht="12.75" customHeight="1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</row>
    <row r="114" spans="1:29" ht="12.75" customHeight="1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</row>
    <row r="115" spans="1:29" ht="12.75" customHeight="1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</row>
    <row r="116" spans="1:29" ht="12.75" customHeight="1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</row>
    <row r="117" spans="1:29" ht="12.75" customHeight="1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</row>
    <row r="118" spans="1:29" ht="12.75" customHeight="1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</row>
    <row r="119" spans="1:29" ht="12.75" customHeight="1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</row>
    <row r="120" spans="1:29" ht="12.75" customHeight="1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</row>
    <row r="121" spans="1:29" ht="12.75" customHeight="1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</row>
    <row r="122" spans="1:29" ht="12.75" customHeight="1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</row>
    <row r="123" spans="1:29" ht="12.75" customHeight="1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</row>
    <row r="124" spans="1:29" ht="12.75" customHeight="1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</row>
    <row r="125" spans="1:29" ht="12.75" customHeight="1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</row>
    <row r="126" spans="1:29" ht="12.75" customHeight="1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</row>
    <row r="127" spans="1:29" ht="12.75" customHeight="1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</row>
    <row r="128" spans="1:29" ht="12.75" customHeight="1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</row>
    <row r="129" spans="1:29" ht="12.75" customHeight="1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</row>
    <row r="130" spans="1:29" ht="12.75" customHeight="1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</row>
    <row r="131" spans="1:29" ht="12.75" customHeight="1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</row>
    <row r="132" spans="1:29" ht="12.75" customHeight="1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</row>
    <row r="133" spans="1:29" ht="12.75" customHeight="1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</row>
    <row r="134" spans="1:29" ht="12.75" customHeigh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</row>
    <row r="135" spans="1:29" ht="12.75" customHeigh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</row>
    <row r="136" spans="1:29" ht="12.75" customHeigh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</row>
    <row r="137" spans="1:29" ht="12.75" customHeigh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</row>
    <row r="138" spans="1:29" ht="12.75" customHeight="1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</row>
    <row r="139" spans="1:29" ht="12.75" customHeight="1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</row>
    <row r="140" spans="1:29" ht="12.75" customHeight="1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</row>
    <row r="141" spans="1:29" ht="12.75" customHeight="1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</row>
    <row r="142" spans="1:29" ht="12.75" customHeight="1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</row>
    <row r="143" spans="1:29" ht="12.75" customHeight="1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</row>
    <row r="144" spans="1:29" ht="12.75" customHeight="1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</row>
    <row r="145" spans="1:29" ht="12.75" customHeight="1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</row>
    <row r="146" spans="1:29" ht="12.75" customHeight="1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</row>
    <row r="147" spans="1:29" ht="12.75" customHeight="1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</row>
    <row r="148" spans="1:29" ht="12.75" customHeight="1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</row>
    <row r="149" spans="1:29" ht="12.75" customHeight="1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</row>
    <row r="150" spans="1:29" ht="12.75" customHeight="1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</row>
    <row r="151" spans="1:29" ht="12.75" customHeight="1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</row>
    <row r="152" spans="1:29" ht="12.75" customHeight="1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</row>
    <row r="153" spans="1:29" ht="12.75" customHeight="1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</row>
    <row r="154" spans="1:29" ht="12.75" customHeight="1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</row>
    <row r="155" spans="1:29" ht="12.75" customHeight="1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</row>
    <row r="156" spans="1:29" ht="12.75" customHeight="1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</row>
    <row r="157" spans="1:29" ht="12.75" customHeight="1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</row>
    <row r="158" spans="1:29" ht="12.75" customHeight="1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</row>
    <row r="159" spans="1:29" ht="12.75" customHeight="1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</row>
    <row r="160" spans="1:29" ht="12.75" customHeight="1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</row>
    <row r="161" spans="1:29" ht="12.75" customHeight="1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</row>
    <row r="162" spans="1:29" ht="12.75" customHeight="1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</row>
    <row r="163" spans="1:29" ht="12.75" customHeight="1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</row>
    <row r="164" spans="1:29" ht="12.75" customHeight="1" x14ac:dyDescent="0.2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</row>
    <row r="165" spans="1:29" ht="12.75" customHeight="1" x14ac:dyDescent="0.2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</row>
    <row r="166" spans="1:29" ht="12.75" customHeight="1" x14ac:dyDescent="0.2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</row>
    <row r="167" spans="1:29" ht="12.75" customHeight="1" x14ac:dyDescent="0.2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</row>
    <row r="168" spans="1:29" ht="12.75" customHeight="1" x14ac:dyDescent="0.2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</row>
    <row r="169" spans="1:29" ht="12.75" customHeight="1" x14ac:dyDescent="0.2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</row>
    <row r="170" spans="1:29" ht="12.75" customHeight="1" x14ac:dyDescent="0.2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</row>
    <row r="171" spans="1:29" ht="12.75" customHeight="1" x14ac:dyDescent="0.2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</row>
    <row r="172" spans="1:29" ht="12.75" customHeight="1" x14ac:dyDescent="0.2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</row>
    <row r="173" spans="1:29" ht="12.75" customHeight="1" x14ac:dyDescent="0.2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</row>
    <row r="174" spans="1:29" ht="12.75" customHeight="1" x14ac:dyDescent="0.2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</row>
    <row r="175" spans="1:29" ht="12.75" customHeight="1" x14ac:dyDescent="0.2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</row>
    <row r="176" spans="1:29" ht="12.75" customHeight="1" x14ac:dyDescent="0.2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</row>
    <row r="177" spans="1:29" ht="12.75" customHeight="1" x14ac:dyDescent="0.2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</row>
    <row r="178" spans="1:29" ht="12.75" customHeight="1" x14ac:dyDescent="0.2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</row>
    <row r="179" spans="1:29" ht="12.75" customHeight="1" x14ac:dyDescent="0.2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</row>
    <row r="180" spans="1:29" ht="12.75" customHeight="1" x14ac:dyDescent="0.2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</row>
    <row r="181" spans="1:29" ht="12.75" customHeight="1" x14ac:dyDescent="0.2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</row>
    <row r="182" spans="1:29" ht="12.75" customHeight="1" x14ac:dyDescent="0.2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</row>
    <row r="183" spans="1:29" ht="12.75" customHeight="1" x14ac:dyDescent="0.2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</row>
    <row r="184" spans="1:29" ht="12.75" customHeight="1" x14ac:dyDescent="0.2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</row>
    <row r="185" spans="1:29" ht="12.75" customHeight="1" x14ac:dyDescent="0.2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</row>
    <row r="186" spans="1:29" ht="12.75" customHeight="1" x14ac:dyDescent="0.2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</row>
    <row r="187" spans="1:29" ht="12.75" customHeight="1" x14ac:dyDescent="0.2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</row>
    <row r="188" spans="1:29" ht="12.75" customHeight="1" x14ac:dyDescent="0.2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</row>
    <row r="189" spans="1:29" ht="12.75" customHeight="1" x14ac:dyDescent="0.2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</row>
    <row r="190" spans="1:29" ht="12.75" customHeight="1" x14ac:dyDescent="0.2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</row>
    <row r="191" spans="1:29" ht="12.75" customHeight="1" x14ac:dyDescent="0.2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</row>
    <row r="192" spans="1:29" ht="12.75" customHeight="1" x14ac:dyDescent="0.2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</row>
    <row r="193" spans="1:29" ht="12.75" customHeight="1" x14ac:dyDescent="0.2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</row>
    <row r="194" spans="1:29" ht="12.75" customHeight="1" x14ac:dyDescent="0.2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</row>
    <row r="195" spans="1:29" ht="12.75" customHeight="1" x14ac:dyDescent="0.2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</row>
    <row r="196" spans="1:29" ht="12.75" customHeight="1" x14ac:dyDescent="0.2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</row>
    <row r="197" spans="1:29" ht="12.75" customHeight="1" x14ac:dyDescent="0.2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</row>
    <row r="198" spans="1:29" ht="12.75" customHeight="1" x14ac:dyDescent="0.2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</row>
    <row r="199" spans="1:29" ht="12.75" customHeight="1" x14ac:dyDescent="0.2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</row>
    <row r="200" spans="1:29" ht="12.75" customHeight="1" x14ac:dyDescent="0.2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</row>
    <row r="201" spans="1:29" ht="12.75" customHeight="1" x14ac:dyDescent="0.2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</row>
    <row r="202" spans="1:29" ht="12.7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</row>
    <row r="203" spans="1:29" ht="12.75" customHeight="1" x14ac:dyDescent="0.2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</row>
    <row r="204" spans="1:29" ht="12.75" customHeight="1" x14ac:dyDescent="0.2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</row>
    <row r="205" spans="1:29" ht="12.75" customHeight="1" x14ac:dyDescent="0.2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</row>
    <row r="206" spans="1:29" ht="12.75" customHeight="1" x14ac:dyDescent="0.2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</row>
    <row r="207" spans="1:29" ht="12.75" customHeight="1" x14ac:dyDescent="0.2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</row>
    <row r="208" spans="1:29" ht="12.75" customHeight="1" x14ac:dyDescent="0.2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</row>
    <row r="209" spans="1:29" ht="12.75" customHeight="1" x14ac:dyDescent="0.2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</row>
    <row r="210" spans="1:29" ht="12.75" customHeight="1" x14ac:dyDescent="0.2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</row>
    <row r="211" spans="1:29" ht="12.75" customHeight="1" x14ac:dyDescent="0.2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</row>
    <row r="212" spans="1:29" ht="12.75" customHeight="1" x14ac:dyDescent="0.2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</row>
    <row r="213" spans="1:29" ht="12.75" customHeight="1" x14ac:dyDescent="0.2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</row>
    <row r="214" spans="1:29" ht="12.75" customHeight="1" x14ac:dyDescent="0.2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</row>
    <row r="215" spans="1:29" ht="12.75" customHeight="1" x14ac:dyDescent="0.2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</row>
    <row r="216" spans="1:29" ht="12.75" customHeight="1" x14ac:dyDescent="0.2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</row>
    <row r="217" spans="1:29" ht="12.75" customHeight="1" x14ac:dyDescent="0.2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</row>
    <row r="218" spans="1:29" ht="12.75" customHeight="1" x14ac:dyDescent="0.2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</row>
    <row r="219" spans="1:29" ht="12.75" customHeight="1" x14ac:dyDescent="0.2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</row>
    <row r="220" spans="1:29" ht="12.75" customHeight="1" x14ac:dyDescent="0.2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</row>
    <row r="221" spans="1:29" ht="12.75" customHeight="1" x14ac:dyDescent="0.2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</row>
    <row r="222" spans="1:29" ht="12.75" customHeight="1" x14ac:dyDescent="0.2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</row>
    <row r="223" spans="1:29" ht="12.75" customHeight="1" x14ac:dyDescent="0.2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</row>
    <row r="224" spans="1:29" ht="12.75" customHeight="1" x14ac:dyDescent="0.2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</row>
    <row r="225" spans="1:29" ht="12.75" customHeight="1" x14ac:dyDescent="0.2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</row>
    <row r="226" spans="1:29" ht="12.75" customHeight="1" x14ac:dyDescent="0.2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</row>
    <row r="227" spans="1:29" ht="12.75" customHeight="1" x14ac:dyDescent="0.2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</row>
    <row r="228" spans="1:29" ht="12.75" customHeight="1" x14ac:dyDescent="0.2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</row>
    <row r="229" spans="1:29" ht="12.75" customHeight="1" x14ac:dyDescent="0.2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</row>
    <row r="230" spans="1:29" ht="12.75" customHeight="1" x14ac:dyDescent="0.2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</row>
    <row r="231" spans="1:29" ht="12.75" customHeight="1" x14ac:dyDescent="0.2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</row>
    <row r="232" spans="1:29" ht="12.75" customHeight="1" x14ac:dyDescent="0.2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</row>
    <row r="233" spans="1:29" ht="12.75" customHeight="1" x14ac:dyDescent="0.2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</row>
    <row r="234" spans="1:29" ht="12.75" customHeight="1" x14ac:dyDescent="0.2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</row>
    <row r="235" spans="1:29" ht="12.75" customHeight="1" x14ac:dyDescent="0.2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</row>
    <row r="236" spans="1:29" ht="12.75" customHeight="1" x14ac:dyDescent="0.2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</row>
    <row r="237" spans="1:29" ht="12.75" customHeight="1" x14ac:dyDescent="0.2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</row>
    <row r="238" spans="1:29" ht="12.75" customHeight="1" x14ac:dyDescent="0.2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</row>
    <row r="239" spans="1:29" ht="12.75" customHeight="1" x14ac:dyDescent="0.2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</row>
    <row r="240" spans="1:29" ht="12.75" customHeight="1" x14ac:dyDescent="0.2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</row>
    <row r="241" spans="1:29" ht="12.75" customHeight="1" x14ac:dyDescent="0.2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</row>
    <row r="242" spans="1:29" ht="12.75" customHeight="1" x14ac:dyDescent="0.2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</row>
    <row r="243" spans="1:29" ht="12.75" customHeight="1" x14ac:dyDescent="0.2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</row>
    <row r="244" spans="1:29" ht="12.75" customHeight="1" x14ac:dyDescent="0.2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</row>
    <row r="245" spans="1:29" ht="12.75" customHeight="1" x14ac:dyDescent="0.2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</row>
    <row r="246" spans="1:29" ht="12.75" customHeight="1" x14ac:dyDescent="0.2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</row>
    <row r="247" spans="1:29" ht="12.75" customHeight="1" x14ac:dyDescent="0.2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</row>
    <row r="248" spans="1:29" ht="12.75" customHeight="1" x14ac:dyDescent="0.2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</row>
    <row r="249" spans="1:29" ht="12.75" customHeight="1" x14ac:dyDescent="0.2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</row>
    <row r="250" spans="1:29" ht="12.75" customHeight="1" x14ac:dyDescent="0.2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</row>
    <row r="251" spans="1:29" ht="12.75" customHeight="1" x14ac:dyDescent="0.2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</row>
    <row r="252" spans="1:29" ht="12.75" customHeight="1" x14ac:dyDescent="0.2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</row>
    <row r="253" spans="1:29" ht="12.75" customHeight="1" x14ac:dyDescent="0.2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</row>
    <row r="254" spans="1:29" ht="12.75" customHeight="1" x14ac:dyDescent="0.2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</row>
    <row r="255" spans="1:29" ht="12.75" customHeight="1" x14ac:dyDescent="0.2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</row>
    <row r="256" spans="1:29" ht="12.75" customHeight="1" x14ac:dyDescent="0.2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</row>
    <row r="257" spans="1:29" ht="12.75" customHeight="1" x14ac:dyDescent="0.2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</row>
    <row r="258" spans="1:29" ht="12.75" customHeight="1" x14ac:dyDescent="0.2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</row>
    <row r="259" spans="1:29" ht="12.75" customHeight="1" x14ac:dyDescent="0.2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</row>
    <row r="260" spans="1:29" ht="12.75" customHeight="1" x14ac:dyDescent="0.2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</row>
    <row r="261" spans="1:29" ht="12.75" customHeight="1" x14ac:dyDescent="0.2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</row>
    <row r="262" spans="1:29" ht="12.75" customHeight="1" x14ac:dyDescent="0.2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</row>
    <row r="263" spans="1:29" ht="12.75" customHeight="1" x14ac:dyDescent="0.2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</row>
    <row r="264" spans="1:29" ht="12.75" customHeight="1" x14ac:dyDescent="0.2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</row>
    <row r="265" spans="1:29" ht="12.75" customHeight="1" x14ac:dyDescent="0.2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</row>
    <row r="266" spans="1:29" ht="12.75" customHeight="1" x14ac:dyDescent="0.2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</row>
    <row r="267" spans="1:29" ht="12.75" customHeight="1" x14ac:dyDescent="0.2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</row>
    <row r="268" spans="1:29" ht="12.75" customHeight="1" x14ac:dyDescent="0.2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</row>
    <row r="269" spans="1:29" ht="12.75" customHeight="1" x14ac:dyDescent="0.2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</row>
    <row r="270" spans="1:29" ht="12.75" customHeight="1" x14ac:dyDescent="0.2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</row>
    <row r="271" spans="1:29" ht="12.75" customHeight="1" x14ac:dyDescent="0.2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</row>
    <row r="272" spans="1:29" ht="12.75" customHeight="1" x14ac:dyDescent="0.2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</row>
    <row r="273" spans="1:29" ht="12.75" customHeight="1" x14ac:dyDescent="0.2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</row>
    <row r="274" spans="1:29" ht="12.75" customHeight="1" x14ac:dyDescent="0.2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</row>
    <row r="275" spans="1:29" ht="12.75" customHeight="1" x14ac:dyDescent="0.2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</row>
    <row r="276" spans="1:29" ht="12.75" customHeight="1" x14ac:dyDescent="0.2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</row>
    <row r="277" spans="1:29" ht="12.75" customHeight="1" x14ac:dyDescent="0.2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</row>
    <row r="278" spans="1:29" ht="12.75" customHeight="1" x14ac:dyDescent="0.2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</row>
    <row r="279" spans="1:29" ht="12.75" customHeight="1" x14ac:dyDescent="0.2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</row>
    <row r="280" spans="1:29" ht="12.75" customHeight="1" x14ac:dyDescent="0.2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</row>
    <row r="281" spans="1:29" ht="12.75" customHeight="1" x14ac:dyDescent="0.2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</row>
    <row r="282" spans="1:29" ht="12.75" customHeight="1" x14ac:dyDescent="0.2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</row>
    <row r="283" spans="1:29" ht="12.75" customHeight="1" x14ac:dyDescent="0.2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</row>
    <row r="284" spans="1:29" ht="12.75" customHeight="1" x14ac:dyDescent="0.2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</row>
    <row r="285" spans="1:29" ht="12.75" customHeight="1" x14ac:dyDescent="0.2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</row>
    <row r="286" spans="1:29" ht="12.75" customHeight="1" x14ac:dyDescent="0.2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</row>
    <row r="287" spans="1:29" ht="12.75" customHeight="1" x14ac:dyDescent="0.2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</row>
    <row r="288" spans="1:29" ht="12.75" customHeight="1" x14ac:dyDescent="0.2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</row>
    <row r="289" spans="1:29" ht="12.75" customHeight="1" x14ac:dyDescent="0.2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</row>
    <row r="290" spans="1:29" ht="12.75" customHeight="1" x14ac:dyDescent="0.2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</row>
    <row r="291" spans="1:29" ht="12.75" customHeight="1" x14ac:dyDescent="0.2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</row>
    <row r="292" spans="1:29" ht="12.75" customHeight="1" x14ac:dyDescent="0.2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</row>
    <row r="293" spans="1:29" ht="12.75" customHeight="1" x14ac:dyDescent="0.2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</row>
    <row r="294" spans="1:29" ht="12.75" customHeight="1" x14ac:dyDescent="0.2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</row>
    <row r="295" spans="1:29" ht="12.75" customHeight="1" x14ac:dyDescent="0.2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</row>
    <row r="296" spans="1:29" ht="12.75" customHeight="1" x14ac:dyDescent="0.2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</row>
    <row r="297" spans="1:29" ht="12.75" customHeight="1" x14ac:dyDescent="0.2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</row>
    <row r="298" spans="1:29" ht="12.75" customHeight="1" x14ac:dyDescent="0.2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</row>
    <row r="299" spans="1:29" ht="12.75" customHeight="1" x14ac:dyDescent="0.2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</row>
    <row r="300" spans="1:29" ht="12.75" customHeight="1" x14ac:dyDescent="0.2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</row>
    <row r="301" spans="1:29" ht="12.75" customHeight="1" x14ac:dyDescent="0.2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</row>
    <row r="302" spans="1:29" ht="12.75" customHeight="1" x14ac:dyDescent="0.2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</row>
    <row r="303" spans="1:29" ht="12.75" customHeight="1" x14ac:dyDescent="0.2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</row>
    <row r="304" spans="1:29" ht="12.75" customHeight="1" x14ac:dyDescent="0.2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</row>
    <row r="305" spans="1:29" ht="12.75" customHeight="1" x14ac:dyDescent="0.2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</row>
    <row r="306" spans="1:29" ht="12.75" customHeight="1" x14ac:dyDescent="0.2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</row>
    <row r="307" spans="1:29" ht="12.75" customHeight="1" x14ac:dyDescent="0.2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</row>
    <row r="308" spans="1:29" ht="12.75" customHeight="1" x14ac:dyDescent="0.2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</row>
    <row r="309" spans="1:29" ht="12.75" customHeight="1" x14ac:dyDescent="0.2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</row>
    <row r="310" spans="1:29" ht="12.75" customHeight="1" x14ac:dyDescent="0.2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</row>
    <row r="311" spans="1:29" ht="12.75" customHeight="1" x14ac:dyDescent="0.2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</row>
    <row r="312" spans="1:29" ht="12.75" customHeight="1" x14ac:dyDescent="0.2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</row>
    <row r="313" spans="1:29" ht="12.75" customHeight="1" x14ac:dyDescent="0.2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</row>
    <row r="314" spans="1:29" ht="12.75" customHeight="1" x14ac:dyDescent="0.2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</row>
    <row r="315" spans="1:29" ht="12.75" customHeight="1" x14ac:dyDescent="0.2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</row>
    <row r="316" spans="1:29" ht="12.75" customHeight="1" x14ac:dyDescent="0.2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</row>
    <row r="317" spans="1:29" ht="12.75" customHeight="1" x14ac:dyDescent="0.2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</row>
    <row r="318" spans="1:29" ht="12.75" customHeight="1" x14ac:dyDescent="0.2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</row>
    <row r="319" spans="1:29" ht="12.75" customHeight="1" x14ac:dyDescent="0.2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</row>
    <row r="320" spans="1:29" ht="12.75" customHeight="1" x14ac:dyDescent="0.2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</row>
    <row r="321" spans="1:29" ht="12.75" customHeight="1" x14ac:dyDescent="0.2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</row>
    <row r="322" spans="1:29" ht="12.75" customHeight="1" x14ac:dyDescent="0.2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</row>
    <row r="323" spans="1:29" ht="12.75" customHeight="1" x14ac:dyDescent="0.2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</row>
    <row r="324" spans="1:29" ht="12.75" customHeight="1" x14ac:dyDescent="0.2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</row>
    <row r="325" spans="1:29" ht="12.75" customHeight="1" x14ac:dyDescent="0.2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</row>
    <row r="326" spans="1:29" ht="12.75" customHeight="1" x14ac:dyDescent="0.2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</row>
    <row r="327" spans="1:29" ht="12.75" customHeight="1" x14ac:dyDescent="0.2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</row>
    <row r="328" spans="1:29" ht="12.75" customHeight="1" x14ac:dyDescent="0.2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</row>
    <row r="329" spans="1:29" ht="12.75" customHeight="1" x14ac:dyDescent="0.2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</row>
    <row r="330" spans="1:29" ht="12.75" customHeight="1" x14ac:dyDescent="0.2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</row>
    <row r="331" spans="1:29" ht="12.75" customHeight="1" x14ac:dyDescent="0.2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</row>
    <row r="332" spans="1:29" ht="12.75" customHeight="1" x14ac:dyDescent="0.2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</row>
    <row r="333" spans="1:29" ht="12.75" customHeight="1" x14ac:dyDescent="0.2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</row>
    <row r="334" spans="1:29" ht="12.75" customHeight="1" x14ac:dyDescent="0.2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</row>
    <row r="335" spans="1:29" ht="12.75" customHeight="1" x14ac:dyDescent="0.2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</row>
    <row r="336" spans="1:29" ht="12.75" customHeight="1" x14ac:dyDescent="0.2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</row>
    <row r="337" spans="1:29" ht="12.75" customHeight="1" x14ac:dyDescent="0.2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</row>
    <row r="338" spans="1:29" ht="12.75" customHeight="1" x14ac:dyDescent="0.2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</row>
    <row r="339" spans="1:29" ht="12.75" customHeight="1" x14ac:dyDescent="0.2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</row>
    <row r="340" spans="1:29" ht="12.75" customHeight="1" x14ac:dyDescent="0.2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</row>
    <row r="341" spans="1:29" ht="12.75" customHeight="1" x14ac:dyDescent="0.2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</row>
    <row r="342" spans="1:29" ht="12.75" customHeight="1" x14ac:dyDescent="0.2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</row>
    <row r="343" spans="1:29" ht="12.75" customHeight="1" x14ac:dyDescent="0.2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</row>
    <row r="344" spans="1:29" ht="12.75" customHeight="1" x14ac:dyDescent="0.2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</row>
    <row r="345" spans="1:29" ht="12.75" customHeight="1" x14ac:dyDescent="0.2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</row>
    <row r="346" spans="1:29" ht="12.75" customHeight="1" x14ac:dyDescent="0.2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</row>
    <row r="347" spans="1:29" ht="12.75" customHeight="1" x14ac:dyDescent="0.2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</row>
    <row r="348" spans="1:29" ht="12.75" customHeight="1" x14ac:dyDescent="0.2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</row>
    <row r="349" spans="1:29" ht="12.75" customHeight="1" x14ac:dyDescent="0.2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</row>
    <row r="350" spans="1:29" ht="12.75" customHeight="1" x14ac:dyDescent="0.2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</row>
    <row r="351" spans="1:29" ht="12.75" customHeight="1" x14ac:dyDescent="0.2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</row>
    <row r="352" spans="1:29" ht="12.75" customHeight="1" x14ac:dyDescent="0.2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</row>
    <row r="353" spans="1:29" ht="12.75" customHeight="1" x14ac:dyDescent="0.2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</row>
    <row r="354" spans="1:29" ht="12.75" customHeight="1" x14ac:dyDescent="0.2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</row>
    <row r="355" spans="1:29" ht="12.75" customHeight="1" x14ac:dyDescent="0.2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</row>
    <row r="356" spans="1:29" ht="12.75" customHeight="1" x14ac:dyDescent="0.2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</row>
    <row r="357" spans="1:29" ht="12.75" customHeight="1" x14ac:dyDescent="0.2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</row>
    <row r="358" spans="1:29" ht="12.75" customHeight="1" x14ac:dyDescent="0.2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</row>
    <row r="359" spans="1:29" ht="12.75" customHeight="1" x14ac:dyDescent="0.2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</row>
    <row r="360" spans="1:29" ht="12.75" customHeight="1" x14ac:dyDescent="0.2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</row>
    <row r="361" spans="1:29" ht="12.75" customHeight="1" x14ac:dyDescent="0.2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</row>
    <row r="362" spans="1:29" ht="12.75" customHeight="1" x14ac:dyDescent="0.2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</row>
    <row r="363" spans="1:29" ht="12.75" customHeight="1" x14ac:dyDescent="0.2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</row>
    <row r="364" spans="1:29" ht="12.75" customHeight="1" x14ac:dyDescent="0.2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</row>
    <row r="365" spans="1:29" ht="12.75" customHeight="1" x14ac:dyDescent="0.2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</row>
    <row r="366" spans="1:29" ht="12.75" customHeight="1" x14ac:dyDescent="0.2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</row>
    <row r="367" spans="1:29" ht="12.75" customHeight="1" x14ac:dyDescent="0.2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</row>
    <row r="368" spans="1:29" ht="12.75" customHeight="1" x14ac:dyDescent="0.2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</row>
    <row r="369" spans="1:29" ht="12.75" customHeight="1" x14ac:dyDescent="0.2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</row>
    <row r="370" spans="1:29" ht="12.75" customHeight="1" x14ac:dyDescent="0.2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</row>
    <row r="371" spans="1:29" ht="12.75" customHeight="1" x14ac:dyDescent="0.2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</row>
    <row r="372" spans="1:29" ht="12.75" customHeight="1" x14ac:dyDescent="0.2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</row>
    <row r="373" spans="1:29" ht="12.75" customHeight="1" x14ac:dyDescent="0.2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</row>
    <row r="374" spans="1:29" ht="12.75" customHeight="1" x14ac:dyDescent="0.2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</row>
    <row r="375" spans="1:29" ht="12.75" customHeight="1" x14ac:dyDescent="0.2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</row>
    <row r="376" spans="1:29" ht="12.75" customHeight="1" x14ac:dyDescent="0.2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</row>
    <row r="377" spans="1:29" ht="12.75" customHeight="1" x14ac:dyDescent="0.2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</row>
    <row r="378" spans="1:29" ht="12.75" customHeight="1" x14ac:dyDescent="0.2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</row>
    <row r="379" spans="1:29" ht="12.75" customHeight="1" x14ac:dyDescent="0.2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</row>
    <row r="380" spans="1:29" ht="12.75" customHeight="1" x14ac:dyDescent="0.2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</row>
    <row r="381" spans="1:29" ht="12.75" customHeight="1" x14ac:dyDescent="0.2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</row>
    <row r="382" spans="1:29" ht="12.75" customHeight="1" x14ac:dyDescent="0.2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</row>
    <row r="383" spans="1:29" ht="12.75" customHeight="1" x14ac:dyDescent="0.2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</row>
    <row r="384" spans="1:29" ht="12.75" customHeight="1" x14ac:dyDescent="0.2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</row>
    <row r="385" spans="1:29" ht="12.75" customHeight="1" x14ac:dyDescent="0.2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</row>
    <row r="386" spans="1:29" ht="12.75" customHeight="1" x14ac:dyDescent="0.2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</row>
    <row r="387" spans="1:29" ht="12.75" customHeight="1" x14ac:dyDescent="0.2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</row>
    <row r="388" spans="1:29" ht="12.75" customHeight="1" x14ac:dyDescent="0.2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</row>
    <row r="389" spans="1:29" ht="12.75" customHeight="1" x14ac:dyDescent="0.2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</row>
    <row r="390" spans="1:29" ht="12.75" customHeight="1" x14ac:dyDescent="0.2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</row>
    <row r="391" spans="1:29" ht="12.75" customHeight="1" x14ac:dyDescent="0.2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</row>
    <row r="392" spans="1:29" ht="12.75" customHeight="1" x14ac:dyDescent="0.2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</row>
    <row r="393" spans="1:29" ht="12.75" customHeight="1" x14ac:dyDescent="0.2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</row>
    <row r="394" spans="1:29" ht="12.75" customHeight="1" x14ac:dyDescent="0.2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</row>
    <row r="395" spans="1:29" ht="12.75" customHeight="1" x14ac:dyDescent="0.2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</row>
    <row r="396" spans="1:29" ht="12.75" customHeight="1" x14ac:dyDescent="0.2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</row>
    <row r="397" spans="1:29" ht="12.75" customHeight="1" x14ac:dyDescent="0.2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</row>
    <row r="398" spans="1:29" ht="12.75" customHeight="1" x14ac:dyDescent="0.2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</row>
    <row r="399" spans="1:29" ht="12.75" customHeight="1" x14ac:dyDescent="0.2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</row>
    <row r="400" spans="1:29" ht="12.75" customHeight="1" x14ac:dyDescent="0.2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</row>
    <row r="401" spans="1:29" ht="12.75" customHeight="1" x14ac:dyDescent="0.2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</row>
    <row r="402" spans="1:29" ht="12.75" customHeight="1" x14ac:dyDescent="0.2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</row>
    <row r="403" spans="1:29" ht="12.75" customHeight="1" x14ac:dyDescent="0.2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</row>
    <row r="404" spans="1:29" ht="12.75" customHeight="1" x14ac:dyDescent="0.2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</row>
    <row r="405" spans="1:29" ht="12.75" customHeight="1" x14ac:dyDescent="0.2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</row>
    <row r="406" spans="1:29" ht="12.75" customHeight="1" x14ac:dyDescent="0.2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</row>
    <row r="407" spans="1:29" ht="12.75" customHeight="1" x14ac:dyDescent="0.2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</row>
    <row r="408" spans="1:29" ht="12.75" customHeight="1" x14ac:dyDescent="0.2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</row>
    <row r="409" spans="1:29" ht="12.75" customHeight="1" x14ac:dyDescent="0.2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</row>
    <row r="410" spans="1:29" ht="12.75" customHeight="1" x14ac:dyDescent="0.2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</row>
    <row r="411" spans="1:29" ht="12.75" customHeight="1" x14ac:dyDescent="0.2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</row>
    <row r="412" spans="1:29" ht="12.75" customHeight="1" x14ac:dyDescent="0.2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</row>
    <row r="413" spans="1:29" ht="12.75" customHeight="1" x14ac:dyDescent="0.2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</row>
    <row r="414" spans="1:29" ht="12.75" customHeight="1" x14ac:dyDescent="0.2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</row>
    <row r="415" spans="1:29" ht="12.75" customHeight="1" x14ac:dyDescent="0.2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</row>
    <row r="416" spans="1:29" ht="12.75" customHeight="1" x14ac:dyDescent="0.2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</row>
    <row r="417" spans="1:29" ht="12.75" customHeight="1" x14ac:dyDescent="0.2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</row>
    <row r="418" spans="1:29" ht="12.75" customHeight="1" x14ac:dyDescent="0.2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</row>
    <row r="419" spans="1:29" ht="12.75" customHeight="1" x14ac:dyDescent="0.2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</row>
    <row r="420" spans="1:29" ht="12.75" customHeight="1" x14ac:dyDescent="0.2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</row>
    <row r="421" spans="1:29" ht="12.75" customHeight="1" x14ac:dyDescent="0.2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</row>
    <row r="422" spans="1:29" ht="12.75" customHeight="1" x14ac:dyDescent="0.2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</row>
    <row r="423" spans="1:29" ht="12.75" customHeight="1" x14ac:dyDescent="0.2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</row>
    <row r="424" spans="1:29" ht="12.75" customHeight="1" x14ac:dyDescent="0.2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</row>
    <row r="425" spans="1:29" ht="12.75" customHeight="1" x14ac:dyDescent="0.2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</row>
    <row r="426" spans="1:29" ht="12.75" customHeight="1" x14ac:dyDescent="0.2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</row>
    <row r="427" spans="1:29" ht="12.75" customHeight="1" x14ac:dyDescent="0.2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</row>
    <row r="428" spans="1:29" ht="12.75" customHeight="1" x14ac:dyDescent="0.2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</row>
    <row r="429" spans="1:29" ht="12.75" customHeight="1" x14ac:dyDescent="0.2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</row>
    <row r="430" spans="1:29" ht="12.75" customHeight="1" x14ac:dyDescent="0.2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</row>
    <row r="431" spans="1:29" ht="12.75" customHeight="1" x14ac:dyDescent="0.2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</row>
    <row r="432" spans="1:29" ht="12.75" customHeight="1" x14ac:dyDescent="0.2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</row>
    <row r="433" spans="1:29" ht="12.75" customHeight="1" x14ac:dyDescent="0.2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</row>
    <row r="434" spans="1:29" ht="12.75" customHeight="1" x14ac:dyDescent="0.2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</row>
    <row r="435" spans="1:29" ht="12.75" customHeight="1" x14ac:dyDescent="0.2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</row>
    <row r="436" spans="1:29" ht="12.75" customHeight="1" x14ac:dyDescent="0.2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</row>
    <row r="437" spans="1:29" ht="12.75" customHeight="1" x14ac:dyDescent="0.2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</row>
    <row r="438" spans="1:29" ht="12.75" customHeight="1" x14ac:dyDescent="0.2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</row>
    <row r="439" spans="1:29" ht="12.75" customHeight="1" x14ac:dyDescent="0.2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</row>
    <row r="440" spans="1:29" ht="12.75" customHeight="1" x14ac:dyDescent="0.2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</row>
    <row r="441" spans="1:29" ht="12.75" customHeight="1" x14ac:dyDescent="0.2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</row>
    <row r="442" spans="1:29" ht="12.75" customHeight="1" x14ac:dyDescent="0.2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</row>
    <row r="443" spans="1:29" ht="12.75" customHeight="1" x14ac:dyDescent="0.2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</row>
    <row r="444" spans="1:29" ht="12.75" customHeight="1" x14ac:dyDescent="0.2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</row>
    <row r="445" spans="1:29" ht="12.75" customHeight="1" x14ac:dyDescent="0.2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</row>
    <row r="446" spans="1:29" ht="12.75" customHeight="1" x14ac:dyDescent="0.2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</row>
    <row r="447" spans="1:29" ht="12.75" customHeight="1" x14ac:dyDescent="0.2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</row>
    <row r="448" spans="1:29" ht="12.75" customHeight="1" x14ac:dyDescent="0.2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</row>
    <row r="449" spans="1:29" ht="12.75" customHeight="1" x14ac:dyDescent="0.2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</row>
    <row r="450" spans="1:29" ht="12.75" customHeight="1" x14ac:dyDescent="0.2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</row>
    <row r="451" spans="1:29" ht="12.75" customHeight="1" x14ac:dyDescent="0.2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</row>
    <row r="452" spans="1:29" ht="12.75" customHeight="1" x14ac:dyDescent="0.2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</row>
    <row r="453" spans="1:29" ht="12.75" customHeight="1" x14ac:dyDescent="0.2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</row>
    <row r="454" spans="1:29" ht="12.75" customHeight="1" x14ac:dyDescent="0.2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</row>
    <row r="455" spans="1:29" ht="12.75" customHeight="1" x14ac:dyDescent="0.2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</row>
    <row r="456" spans="1:29" ht="12.75" customHeight="1" x14ac:dyDescent="0.2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</row>
    <row r="457" spans="1:29" ht="12.75" customHeight="1" x14ac:dyDescent="0.2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</row>
    <row r="458" spans="1:29" ht="12.75" customHeight="1" x14ac:dyDescent="0.2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</row>
    <row r="459" spans="1:29" ht="12.75" customHeight="1" x14ac:dyDescent="0.2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</row>
    <row r="460" spans="1:29" ht="12.75" customHeight="1" x14ac:dyDescent="0.2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</row>
    <row r="461" spans="1:29" ht="12.75" customHeight="1" x14ac:dyDescent="0.2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</row>
    <row r="462" spans="1:29" ht="12.75" customHeight="1" x14ac:dyDescent="0.2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</row>
    <row r="463" spans="1:29" ht="12.75" customHeight="1" x14ac:dyDescent="0.2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</row>
    <row r="464" spans="1:29" ht="12.75" customHeight="1" x14ac:dyDescent="0.2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</row>
    <row r="465" spans="1:29" ht="12.75" customHeight="1" x14ac:dyDescent="0.2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</row>
    <row r="466" spans="1:29" ht="12.75" customHeight="1" x14ac:dyDescent="0.2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</row>
    <row r="467" spans="1:29" ht="12.75" customHeight="1" x14ac:dyDescent="0.2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</row>
    <row r="468" spans="1:29" ht="12.75" customHeight="1" x14ac:dyDescent="0.2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</row>
    <row r="469" spans="1:29" ht="12.75" customHeight="1" x14ac:dyDescent="0.2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</row>
    <row r="470" spans="1:29" ht="12.75" customHeight="1" x14ac:dyDescent="0.2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</row>
    <row r="471" spans="1:29" ht="12.75" customHeight="1" x14ac:dyDescent="0.2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</row>
    <row r="472" spans="1:29" ht="12.75" customHeight="1" x14ac:dyDescent="0.2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</row>
    <row r="473" spans="1:29" ht="12.75" customHeight="1" x14ac:dyDescent="0.2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</row>
    <row r="474" spans="1:29" ht="12.75" customHeight="1" x14ac:dyDescent="0.2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</row>
    <row r="475" spans="1:29" ht="12.75" customHeight="1" x14ac:dyDescent="0.2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</row>
    <row r="476" spans="1:29" ht="12.75" customHeight="1" x14ac:dyDescent="0.2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</row>
    <row r="477" spans="1:29" ht="12.75" customHeight="1" x14ac:dyDescent="0.2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</row>
    <row r="478" spans="1:29" ht="12.75" customHeight="1" x14ac:dyDescent="0.2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</row>
    <row r="479" spans="1:29" ht="12.75" customHeight="1" x14ac:dyDescent="0.2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</row>
    <row r="480" spans="1:29" ht="12.75" customHeight="1" x14ac:dyDescent="0.2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</row>
    <row r="481" spans="1:29" ht="12.75" customHeight="1" x14ac:dyDescent="0.2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</row>
    <row r="482" spans="1:29" ht="12.75" customHeight="1" x14ac:dyDescent="0.2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</row>
    <row r="483" spans="1:29" ht="12.75" customHeight="1" x14ac:dyDescent="0.2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</row>
    <row r="484" spans="1:29" ht="12.75" customHeight="1" x14ac:dyDescent="0.2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</row>
    <row r="485" spans="1:29" ht="12.75" customHeight="1" x14ac:dyDescent="0.2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</row>
    <row r="486" spans="1:29" ht="12.75" customHeight="1" x14ac:dyDescent="0.2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</row>
    <row r="487" spans="1:29" ht="12.75" customHeight="1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</row>
    <row r="488" spans="1:29" ht="12.75" customHeight="1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</row>
    <row r="489" spans="1:29" ht="12.75" customHeight="1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</row>
    <row r="490" spans="1:29" ht="12.75" customHeight="1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</row>
    <row r="491" spans="1:29" ht="12.75" customHeight="1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</row>
    <row r="492" spans="1:29" ht="12.75" customHeight="1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</row>
    <row r="493" spans="1:29" ht="12.75" customHeight="1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</row>
    <row r="494" spans="1:29" ht="12.75" customHeight="1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</row>
    <row r="495" spans="1:29" ht="12.75" customHeight="1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</row>
    <row r="496" spans="1:29" ht="12.75" customHeight="1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</row>
    <row r="497" spans="1:29" ht="12.75" customHeight="1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</row>
    <row r="498" spans="1:29" ht="12.75" customHeight="1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</row>
    <row r="499" spans="1:29" ht="12.75" customHeight="1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</row>
    <row r="500" spans="1:29" ht="12.75" customHeight="1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</row>
    <row r="501" spans="1:29" ht="12.75" customHeight="1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</row>
    <row r="502" spans="1:29" ht="12.75" customHeight="1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</row>
    <row r="503" spans="1:29" ht="12.75" customHeight="1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</row>
    <row r="504" spans="1:29" ht="12.75" customHeight="1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</row>
    <row r="505" spans="1:29" ht="12.75" customHeight="1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</row>
    <row r="506" spans="1:29" ht="12.75" customHeight="1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</row>
    <row r="507" spans="1:29" ht="12.75" customHeight="1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</row>
    <row r="508" spans="1:29" ht="12.75" customHeight="1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</row>
    <row r="509" spans="1:29" ht="12.75" customHeight="1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</row>
    <row r="510" spans="1:29" ht="12.75" customHeight="1" x14ac:dyDescent="0.2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</row>
    <row r="511" spans="1:29" ht="12.75" customHeight="1" x14ac:dyDescent="0.2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</row>
    <row r="512" spans="1:29" ht="12.75" customHeight="1" x14ac:dyDescent="0.2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</row>
    <row r="513" spans="1:29" ht="12.75" customHeight="1" x14ac:dyDescent="0.2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</row>
    <row r="514" spans="1:29" ht="12.75" customHeight="1" x14ac:dyDescent="0.2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</row>
    <row r="515" spans="1:29" ht="12.75" customHeight="1" x14ac:dyDescent="0.2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</row>
    <row r="516" spans="1:29" ht="12.75" customHeight="1" x14ac:dyDescent="0.2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</row>
    <row r="517" spans="1:29" ht="12.75" customHeight="1" x14ac:dyDescent="0.2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</row>
    <row r="518" spans="1:29" ht="12.75" customHeight="1" x14ac:dyDescent="0.2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</row>
    <row r="519" spans="1:29" ht="12.75" customHeight="1" x14ac:dyDescent="0.2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</row>
    <row r="520" spans="1:29" ht="12.75" customHeight="1" x14ac:dyDescent="0.2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</row>
    <row r="521" spans="1:29" ht="12.75" customHeight="1" x14ac:dyDescent="0.2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</row>
    <row r="522" spans="1:29" ht="12.75" customHeight="1" x14ac:dyDescent="0.2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</row>
    <row r="523" spans="1:29" ht="12.75" customHeight="1" x14ac:dyDescent="0.2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</row>
    <row r="524" spans="1:29" ht="12.75" customHeight="1" x14ac:dyDescent="0.2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</row>
    <row r="525" spans="1:29" ht="12.75" customHeight="1" x14ac:dyDescent="0.2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</row>
    <row r="526" spans="1:29" ht="12.75" customHeight="1" x14ac:dyDescent="0.2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</row>
    <row r="527" spans="1:29" ht="12.75" customHeight="1" x14ac:dyDescent="0.2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</row>
    <row r="528" spans="1:29" ht="12.75" customHeight="1" x14ac:dyDescent="0.2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</row>
    <row r="529" spans="1:29" ht="12.75" customHeight="1" x14ac:dyDescent="0.2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</row>
    <row r="530" spans="1:29" ht="12.75" customHeight="1" x14ac:dyDescent="0.2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</row>
    <row r="531" spans="1:29" ht="12.75" customHeight="1" x14ac:dyDescent="0.2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</row>
    <row r="532" spans="1:29" ht="12.75" customHeight="1" x14ac:dyDescent="0.2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</row>
    <row r="533" spans="1:29" ht="12.75" customHeight="1" x14ac:dyDescent="0.2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</row>
    <row r="534" spans="1:29" ht="12.75" customHeight="1" x14ac:dyDescent="0.2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</row>
    <row r="535" spans="1:29" ht="12.75" customHeight="1" x14ac:dyDescent="0.2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</row>
    <row r="536" spans="1:29" ht="12.75" customHeight="1" x14ac:dyDescent="0.2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</row>
    <row r="537" spans="1:29" ht="12.75" customHeight="1" x14ac:dyDescent="0.2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</row>
    <row r="538" spans="1:29" ht="12.75" customHeight="1" x14ac:dyDescent="0.2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</row>
    <row r="539" spans="1:29" ht="12.75" customHeight="1" x14ac:dyDescent="0.2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</row>
    <row r="540" spans="1:29" ht="12.75" customHeight="1" x14ac:dyDescent="0.2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</row>
    <row r="541" spans="1:29" ht="12.75" customHeight="1" x14ac:dyDescent="0.2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</row>
    <row r="542" spans="1:29" ht="12.75" customHeight="1" x14ac:dyDescent="0.2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</row>
    <row r="543" spans="1:29" ht="12.75" customHeight="1" x14ac:dyDescent="0.2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</row>
    <row r="544" spans="1:29" ht="12.75" customHeight="1" x14ac:dyDescent="0.2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</row>
    <row r="545" spans="1:29" ht="12.75" customHeight="1" x14ac:dyDescent="0.2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</row>
    <row r="546" spans="1:29" ht="12.75" customHeight="1" x14ac:dyDescent="0.2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</row>
    <row r="547" spans="1:29" ht="12.75" customHeight="1" x14ac:dyDescent="0.2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</row>
    <row r="548" spans="1:29" ht="12.75" customHeight="1" x14ac:dyDescent="0.2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</row>
    <row r="549" spans="1:29" ht="12.75" customHeight="1" x14ac:dyDescent="0.2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</row>
    <row r="550" spans="1:29" ht="12.75" customHeight="1" x14ac:dyDescent="0.2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</row>
    <row r="551" spans="1:29" ht="12.75" customHeight="1" x14ac:dyDescent="0.2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</row>
    <row r="552" spans="1:29" ht="12.75" customHeight="1" x14ac:dyDescent="0.2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</row>
    <row r="553" spans="1:29" ht="12.75" customHeight="1" x14ac:dyDescent="0.2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</row>
    <row r="554" spans="1:29" ht="12.75" customHeight="1" x14ac:dyDescent="0.2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</row>
    <row r="555" spans="1:29" ht="12.75" customHeight="1" x14ac:dyDescent="0.2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</row>
    <row r="556" spans="1:29" ht="12.75" customHeight="1" x14ac:dyDescent="0.2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</row>
    <row r="557" spans="1:29" ht="12.75" customHeight="1" x14ac:dyDescent="0.2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</row>
    <row r="558" spans="1:29" ht="12.75" customHeight="1" x14ac:dyDescent="0.2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</row>
    <row r="559" spans="1:29" ht="12.75" customHeight="1" x14ac:dyDescent="0.2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</row>
    <row r="560" spans="1:29" ht="12.75" customHeight="1" x14ac:dyDescent="0.2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</row>
    <row r="561" spans="1:29" ht="12.75" customHeight="1" x14ac:dyDescent="0.2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</row>
    <row r="562" spans="1:29" ht="12.75" customHeight="1" x14ac:dyDescent="0.2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</row>
    <row r="563" spans="1:29" ht="12.75" customHeight="1" x14ac:dyDescent="0.2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</row>
    <row r="564" spans="1:29" ht="12.75" customHeight="1" x14ac:dyDescent="0.2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</row>
    <row r="565" spans="1:29" ht="12.75" customHeight="1" x14ac:dyDescent="0.2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</row>
    <row r="566" spans="1:29" ht="12.75" customHeight="1" x14ac:dyDescent="0.2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</row>
    <row r="567" spans="1:29" ht="12.75" customHeight="1" x14ac:dyDescent="0.2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</row>
    <row r="568" spans="1:29" ht="12.75" customHeight="1" x14ac:dyDescent="0.2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</row>
    <row r="569" spans="1:29" ht="12.75" customHeight="1" x14ac:dyDescent="0.2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</row>
    <row r="570" spans="1:29" ht="12.75" customHeight="1" x14ac:dyDescent="0.2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</row>
    <row r="571" spans="1:29" ht="12.75" customHeight="1" x14ac:dyDescent="0.2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</row>
    <row r="572" spans="1:29" ht="12.75" customHeight="1" x14ac:dyDescent="0.2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</row>
    <row r="573" spans="1:29" ht="12.75" customHeight="1" x14ac:dyDescent="0.2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</row>
    <row r="574" spans="1:29" ht="12.75" customHeight="1" x14ac:dyDescent="0.2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</row>
    <row r="575" spans="1:29" ht="12.75" customHeight="1" x14ac:dyDescent="0.2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</row>
    <row r="576" spans="1:29" ht="12.75" customHeight="1" x14ac:dyDescent="0.2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</row>
    <row r="577" spans="1:29" ht="12.75" customHeight="1" x14ac:dyDescent="0.2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</row>
    <row r="578" spans="1:29" ht="12.75" customHeight="1" x14ac:dyDescent="0.2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</row>
    <row r="579" spans="1:29" ht="12.75" customHeight="1" x14ac:dyDescent="0.2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</row>
    <row r="580" spans="1:29" ht="12.75" customHeight="1" x14ac:dyDescent="0.2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</row>
    <row r="581" spans="1:29" ht="12.75" customHeight="1" x14ac:dyDescent="0.2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</row>
    <row r="582" spans="1:29" ht="12.75" customHeight="1" x14ac:dyDescent="0.2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</row>
    <row r="583" spans="1:29" ht="12.75" customHeight="1" x14ac:dyDescent="0.2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</row>
    <row r="584" spans="1:29" ht="12.75" customHeight="1" x14ac:dyDescent="0.2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</row>
    <row r="585" spans="1:29" ht="12.75" customHeight="1" x14ac:dyDescent="0.2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</row>
    <row r="586" spans="1:29" ht="12.75" customHeight="1" x14ac:dyDescent="0.2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</row>
    <row r="587" spans="1:29" ht="12.75" customHeight="1" x14ac:dyDescent="0.2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</row>
    <row r="588" spans="1:29" ht="12.75" customHeight="1" x14ac:dyDescent="0.2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</row>
    <row r="589" spans="1:29" ht="12.75" customHeight="1" x14ac:dyDescent="0.2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</row>
    <row r="590" spans="1:29" ht="12.75" customHeight="1" x14ac:dyDescent="0.2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</row>
    <row r="591" spans="1:29" ht="12.75" customHeight="1" x14ac:dyDescent="0.2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</row>
    <row r="592" spans="1:29" ht="12.75" customHeight="1" x14ac:dyDescent="0.2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</row>
    <row r="593" spans="1:29" ht="12.75" customHeight="1" x14ac:dyDescent="0.2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</row>
    <row r="594" spans="1:29" ht="12.75" customHeight="1" x14ac:dyDescent="0.2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</row>
    <row r="595" spans="1:29" ht="12.75" customHeight="1" x14ac:dyDescent="0.2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</row>
    <row r="596" spans="1:29" ht="12.75" customHeight="1" x14ac:dyDescent="0.2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</row>
    <row r="597" spans="1:29" ht="12.75" customHeight="1" x14ac:dyDescent="0.2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</row>
    <row r="598" spans="1:29" ht="12.75" customHeight="1" x14ac:dyDescent="0.2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</row>
    <row r="599" spans="1:29" ht="12.75" customHeight="1" x14ac:dyDescent="0.2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</row>
    <row r="600" spans="1:29" ht="12.75" customHeight="1" x14ac:dyDescent="0.2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</row>
    <row r="601" spans="1:29" ht="12.75" customHeight="1" x14ac:dyDescent="0.2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</row>
    <row r="602" spans="1:29" ht="12.75" customHeight="1" x14ac:dyDescent="0.2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</row>
    <row r="603" spans="1:29" ht="12.75" customHeight="1" x14ac:dyDescent="0.2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</row>
    <row r="604" spans="1:29" ht="12.75" customHeight="1" x14ac:dyDescent="0.2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</row>
    <row r="605" spans="1:29" ht="12.75" customHeight="1" x14ac:dyDescent="0.2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</row>
    <row r="606" spans="1:29" ht="12.75" customHeight="1" x14ac:dyDescent="0.2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</row>
    <row r="607" spans="1:29" ht="12.75" customHeight="1" x14ac:dyDescent="0.2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</row>
    <row r="608" spans="1:29" ht="12.75" customHeight="1" x14ac:dyDescent="0.2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</row>
    <row r="609" spans="1:29" ht="12.75" customHeight="1" x14ac:dyDescent="0.2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</row>
    <row r="610" spans="1:29" ht="12.75" customHeight="1" x14ac:dyDescent="0.2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</row>
    <row r="611" spans="1:29" ht="12.75" customHeight="1" x14ac:dyDescent="0.2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</row>
    <row r="612" spans="1:29" ht="12.75" customHeight="1" x14ac:dyDescent="0.2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</row>
    <row r="613" spans="1:29" ht="12.75" customHeight="1" x14ac:dyDescent="0.2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</row>
    <row r="614" spans="1:29" ht="12.75" customHeight="1" x14ac:dyDescent="0.2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</row>
    <row r="615" spans="1:29" ht="12.75" customHeight="1" x14ac:dyDescent="0.2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</row>
    <row r="616" spans="1:29" ht="12.75" customHeight="1" x14ac:dyDescent="0.2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</row>
    <row r="617" spans="1:29" ht="12.75" customHeight="1" x14ac:dyDescent="0.2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</row>
    <row r="618" spans="1:29" ht="12.75" customHeight="1" x14ac:dyDescent="0.2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</row>
    <row r="619" spans="1:29" ht="12.75" customHeight="1" x14ac:dyDescent="0.2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</row>
    <row r="620" spans="1:29" ht="12.75" customHeight="1" x14ac:dyDescent="0.2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</row>
    <row r="621" spans="1:29" ht="12.75" customHeight="1" x14ac:dyDescent="0.2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</row>
    <row r="622" spans="1:29" ht="12.75" customHeight="1" x14ac:dyDescent="0.2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</row>
    <row r="623" spans="1:29" ht="12.75" customHeight="1" x14ac:dyDescent="0.2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</row>
    <row r="624" spans="1:29" ht="12.75" customHeight="1" x14ac:dyDescent="0.2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</row>
    <row r="625" spans="1:29" ht="12.75" customHeight="1" x14ac:dyDescent="0.2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</row>
    <row r="626" spans="1:29" ht="12.75" customHeight="1" x14ac:dyDescent="0.2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</row>
    <row r="627" spans="1:29" ht="12.75" customHeight="1" x14ac:dyDescent="0.2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</row>
    <row r="628" spans="1:29" ht="12.75" customHeight="1" x14ac:dyDescent="0.2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</row>
    <row r="629" spans="1:29" ht="12.75" customHeight="1" x14ac:dyDescent="0.2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</row>
    <row r="630" spans="1:29" ht="12.75" customHeight="1" x14ac:dyDescent="0.2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</row>
    <row r="631" spans="1:29" ht="12.75" customHeight="1" x14ac:dyDescent="0.2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</row>
    <row r="632" spans="1:29" ht="12.75" customHeight="1" x14ac:dyDescent="0.2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</row>
    <row r="633" spans="1:29" ht="12.75" customHeight="1" x14ac:dyDescent="0.2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</row>
    <row r="634" spans="1:29" ht="12.75" customHeight="1" x14ac:dyDescent="0.2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</row>
    <row r="635" spans="1:29" ht="12.75" customHeight="1" x14ac:dyDescent="0.2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</row>
    <row r="636" spans="1:29" ht="12.75" customHeight="1" x14ac:dyDescent="0.2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</row>
    <row r="637" spans="1:29" ht="12.75" customHeight="1" x14ac:dyDescent="0.2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</row>
    <row r="638" spans="1:29" ht="12.75" customHeight="1" x14ac:dyDescent="0.2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</row>
    <row r="639" spans="1:29" ht="12.75" customHeight="1" x14ac:dyDescent="0.2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</row>
    <row r="640" spans="1:29" ht="12.75" customHeight="1" x14ac:dyDescent="0.2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</row>
    <row r="641" spans="1:29" ht="12.75" customHeight="1" x14ac:dyDescent="0.2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</row>
    <row r="642" spans="1:29" ht="12.75" customHeight="1" x14ac:dyDescent="0.2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</row>
    <row r="643" spans="1:29" ht="12.75" customHeight="1" x14ac:dyDescent="0.2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</row>
    <row r="644" spans="1:29" ht="12.75" customHeight="1" x14ac:dyDescent="0.2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</row>
    <row r="645" spans="1:29" ht="12.75" customHeight="1" x14ac:dyDescent="0.2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</row>
    <row r="646" spans="1:29" ht="12.75" customHeight="1" x14ac:dyDescent="0.2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</row>
    <row r="647" spans="1:29" ht="12.75" customHeight="1" x14ac:dyDescent="0.2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</row>
    <row r="648" spans="1:29" ht="12.75" customHeight="1" x14ac:dyDescent="0.2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</row>
    <row r="649" spans="1:29" ht="12.75" customHeight="1" x14ac:dyDescent="0.2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</row>
    <row r="650" spans="1:29" ht="12.75" customHeight="1" x14ac:dyDescent="0.2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</row>
    <row r="651" spans="1:29" ht="12.75" customHeight="1" x14ac:dyDescent="0.2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</row>
    <row r="652" spans="1:29" ht="12.75" customHeight="1" x14ac:dyDescent="0.2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</row>
    <row r="653" spans="1:29" ht="12.75" customHeight="1" x14ac:dyDescent="0.2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</row>
    <row r="654" spans="1:29" ht="12.75" customHeight="1" x14ac:dyDescent="0.2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</row>
    <row r="655" spans="1:29" ht="12.75" customHeight="1" x14ac:dyDescent="0.2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</row>
    <row r="656" spans="1:29" ht="12.75" customHeight="1" x14ac:dyDescent="0.2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</row>
    <row r="657" spans="1:29" ht="12.75" customHeight="1" x14ac:dyDescent="0.2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</row>
    <row r="658" spans="1:29" ht="12.75" customHeight="1" x14ac:dyDescent="0.2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</row>
    <row r="659" spans="1:29" ht="12.75" customHeight="1" x14ac:dyDescent="0.2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</row>
    <row r="660" spans="1:29" ht="12.75" customHeight="1" x14ac:dyDescent="0.2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</row>
    <row r="661" spans="1:29" ht="12.75" customHeight="1" x14ac:dyDescent="0.2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</row>
    <row r="662" spans="1:29" ht="12.75" customHeight="1" x14ac:dyDescent="0.2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</row>
    <row r="663" spans="1:29" ht="12.75" customHeight="1" x14ac:dyDescent="0.2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</row>
    <row r="664" spans="1:29" ht="12.75" customHeight="1" x14ac:dyDescent="0.2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</row>
    <row r="665" spans="1:29" ht="12.75" customHeight="1" x14ac:dyDescent="0.2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</row>
    <row r="666" spans="1:29" ht="12.75" customHeight="1" x14ac:dyDescent="0.2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</row>
    <row r="667" spans="1:29" ht="12.75" customHeight="1" x14ac:dyDescent="0.2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</row>
    <row r="668" spans="1:29" ht="12.75" customHeight="1" x14ac:dyDescent="0.2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</row>
    <row r="669" spans="1:29" ht="12.75" customHeight="1" x14ac:dyDescent="0.2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</row>
    <row r="670" spans="1:29" ht="12.75" customHeight="1" x14ac:dyDescent="0.2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</row>
    <row r="671" spans="1:29" ht="12.75" customHeight="1" x14ac:dyDescent="0.2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</row>
    <row r="672" spans="1:29" ht="12.75" customHeight="1" x14ac:dyDescent="0.2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</row>
    <row r="673" spans="1:29" ht="12.75" customHeight="1" x14ac:dyDescent="0.2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</row>
    <row r="674" spans="1:29" ht="12.75" customHeight="1" x14ac:dyDescent="0.2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</row>
    <row r="675" spans="1:29" ht="12.75" customHeight="1" x14ac:dyDescent="0.2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</row>
    <row r="676" spans="1:29" ht="12.75" customHeight="1" x14ac:dyDescent="0.2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</row>
    <row r="677" spans="1:29" ht="12.75" customHeight="1" x14ac:dyDescent="0.2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</row>
    <row r="678" spans="1:29" ht="12.75" customHeight="1" x14ac:dyDescent="0.2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</row>
    <row r="679" spans="1:29" ht="12.75" customHeight="1" x14ac:dyDescent="0.2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</row>
    <row r="680" spans="1:29" ht="12.75" customHeight="1" x14ac:dyDescent="0.2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</row>
    <row r="681" spans="1:29" ht="12.75" customHeight="1" x14ac:dyDescent="0.2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</row>
    <row r="682" spans="1:29" ht="12.75" customHeight="1" x14ac:dyDescent="0.2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</row>
    <row r="683" spans="1:29" ht="12.75" customHeight="1" x14ac:dyDescent="0.2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</row>
    <row r="684" spans="1:29" ht="12.75" customHeight="1" x14ac:dyDescent="0.2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</row>
    <row r="685" spans="1:29" ht="12.75" customHeight="1" x14ac:dyDescent="0.2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</row>
    <row r="686" spans="1:29" ht="12.75" customHeight="1" x14ac:dyDescent="0.2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</row>
    <row r="687" spans="1:29" ht="12.75" customHeight="1" x14ac:dyDescent="0.2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</row>
    <row r="688" spans="1:29" ht="12.75" customHeight="1" x14ac:dyDescent="0.2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</row>
    <row r="689" spans="1:29" ht="12.75" customHeight="1" x14ac:dyDescent="0.2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</row>
    <row r="690" spans="1:29" ht="12.75" customHeight="1" x14ac:dyDescent="0.2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</row>
    <row r="691" spans="1:29" ht="12.75" customHeight="1" x14ac:dyDescent="0.2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</row>
    <row r="692" spans="1:29" ht="12.75" customHeight="1" x14ac:dyDescent="0.2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</row>
    <row r="693" spans="1:29" ht="12.75" customHeight="1" x14ac:dyDescent="0.2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</row>
    <row r="694" spans="1:29" ht="12.75" customHeight="1" x14ac:dyDescent="0.2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</row>
    <row r="695" spans="1:29" ht="12.75" customHeight="1" x14ac:dyDescent="0.2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</row>
    <row r="696" spans="1:29" ht="12.75" customHeight="1" x14ac:dyDescent="0.2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</row>
    <row r="697" spans="1:29" ht="12.75" customHeight="1" x14ac:dyDescent="0.2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</row>
    <row r="698" spans="1:29" ht="12.75" customHeight="1" x14ac:dyDescent="0.2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</row>
    <row r="699" spans="1:29" ht="12.75" customHeight="1" x14ac:dyDescent="0.2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</row>
    <row r="700" spans="1:29" ht="12.75" customHeight="1" x14ac:dyDescent="0.2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</row>
    <row r="701" spans="1:29" ht="12.75" customHeight="1" x14ac:dyDescent="0.2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</row>
    <row r="702" spans="1:29" ht="12.75" customHeight="1" x14ac:dyDescent="0.2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</row>
    <row r="703" spans="1:29" ht="12.75" customHeight="1" x14ac:dyDescent="0.2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</row>
    <row r="704" spans="1:29" ht="12.75" customHeight="1" x14ac:dyDescent="0.2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</row>
    <row r="705" spans="1:29" ht="12.75" customHeight="1" x14ac:dyDescent="0.2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</row>
    <row r="706" spans="1:29" ht="12.75" customHeight="1" x14ac:dyDescent="0.2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</row>
    <row r="707" spans="1:29" ht="12.75" customHeight="1" x14ac:dyDescent="0.2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</row>
    <row r="708" spans="1:29" ht="12.75" customHeight="1" x14ac:dyDescent="0.2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</row>
    <row r="709" spans="1:29" ht="12.75" customHeight="1" x14ac:dyDescent="0.2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</row>
    <row r="710" spans="1:29" ht="12.75" customHeight="1" x14ac:dyDescent="0.2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</row>
    <row r="711" spans="1:29" ht="12.75" customHeight="1" x14ac:dyDescent="0.2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</row>
    <row r="712" spans="1:29" ht="12.75" customHeight="1" x14ac:dyDescent="0.2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</row>
    <row r="713" spans="1:29" ht="12.75" customHeight="1" x14ac:dyDescent="0.2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</row>
    <row r="714" spans="1:29" ht="12.75" customHeight="1" x14ac:dyDescent="0.2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</row>
    <row r="715" spans="1:29" ht="12.75" customHeight="1" x14ac:dyDescent="0.2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</row>
    <row r="716" spans="1:29" ht="12.75" customHeight="1" x14ac:dyDescent="0.2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</row>
    <row r="717" spans="1:29" ht="12.75" customHeight="1" x14ac:dyDescent="0.2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</row>
    <row r="718" spans="1:29" ht="12.75" customHeight="1" x14ac:dyDescent="0.2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</row>
    <row r="719" spans="1:29" ht="12.75" customHeight="1" x14ac:dyDescent="0.2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</row>
    <row r="720" spans="1:29" ht="12.75" customHeight="1" x14ac:dyDescent="0.2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</row>
    <row r="721" spans="1:29" ht="12.75" customHeight="1" x14ac:dyDescent="0.2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</row>
    <row r="722" spans="1:29" ht="12.75" customHeight="1" x14ac:dyDescent="0.2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</row>
    <row r="723" spans="1:29" ht="12.75" customHeight="1" x14ac:dyDescent="0.2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</row>
    <row r="724" spans="1:29" ht="12.75" customHeight="1" x14ac:dyDescent="0.2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</row>
    <row r="725" spans="1:29" ht="12.75" customHeight="1" x14ac:dyDescent="0.2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</row>
    <row r="726" spans="1:29" ht="12.75" customHeight="1" x14ac:dyDescent="0.2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</row>
    <row r="727" spans="1:29" ht="12.75" customHeight="1" x14ac:dyDescent="0.2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</row>
    <row r="728" spans="1:29" ht="12.75" customHeight="1" x14ac:dyDescent="0.2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</row>
    <row r="729" spans="1:29" ht="12.75" customHeight="1" x14ac:dyDescent="0.2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</row>
    <row r="730" spans="1:29" ht="12.75" customHeight="1" x14ac:dyDescent="0.2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</row>
    <row r="731" spans="1:29" ht="12.75" customHeight="1" x14ac:dyDescent="0.2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</row>
    <row r="732" spans="1:29" ht="12.75" customHeight="1" x14ac:dyDescent="0.2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</row>
    <row r="733" spans="1:29" ht="12.75" customHeight="1" x14ac:dyDescent="0.2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</row>
    <row r="734" spans="1:29" ht="12.75" customHeight="1" x14ac:dyDescent="0.2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</row>
    <row r="735" spans="1:29" ht="12.75" customHeight="1" x14ac:dyDescent="0.2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</row>
    <row r="736" spans="1:29" ht="12.75" customHeight="1" x14ac:dyDescent="0.2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</row>
    <row r="737" spans="1:29" ht="12.75" customHeight="1" x14ac:dyDescent="0.2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</row>
    <row r="738" spans="1:29" ht="12.75" customHeight="1" x14ac:dyDescent="0.2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</row>
    <row r="739" spans="1:29" ht="12.75" customHeight="1" x14ac:dyDescent="0.2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</row>
    <row r="740" spans="1:29" ht="12.75" customHeight="1" x14ac:dyDescent="0.2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</row>
    <row r="741" spans="1:29" ht="12.75" customHeight="1" x14ac:dyDescent="0.2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</row>
    <row r="742" spans="1:29" ht="12.75" customHeight="1" x14ac:dyDescent="0.2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</row>
    <row r="743" spans="1:29" ht="12.75" customHeight="1" x14ac:dyDescent="0.2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</row>
    <row r="744" spans="1:29" ht="12.75" customHeight="1" x14ac:dyDescent="0.2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</row>
    <row r="745" spans="1:29" ht="12.75" customHeight="1" x14ac:dyDescent="0.2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</row>
    <row r="746" spans="1:29" ht="12.75" customHeight="1" x14ac:dyDescent="0.2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</row>
    <row r="747" spans="1:29" ht="12.75" customHeight="1" x14ac:dyDescent="0.2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</row>
    <row r="748" spans="1:29" ht="12.75" customHeight="1" x14ac:dyDescent="0.2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</row>
    <row r="749" spans="1:29" ht="12.75" customHeight="1" x14ac:dyDescent="0.2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</row>
    <row r="750" spans="1:29" ht="12.75" customHeight="1" x14ac:dyDescent="0.2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</row>
    <row r="751" spans="1:29" ht="12.75" customHeight="1" x14ac:dyDescent="0.2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</row>
    <row r="752" spans="1:29" ht="12.75" customHeight="1" x14ac:dyDescent="0.2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</row>
    <row r="753" spans="1:29" ht="12.75" customHeight="1" x14ac:dyDescent="0.2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</row>
    <row r="754" spans="1:29" ht="12.75" customHeight="1" x14ac:dyDescent="0.2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</row>
    <row r="755" spans="1:29" ht="12.75" customHeight="1" x14ac:dyDescent="0.2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</row>
    <row r="756" spans="1:29" ht="12.75" customHeight="1" x14ac:dyDescent="0.2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</row>
    <row r="757" spans="1:29" ht="12.75" customHeight="1" x14ac:dyDescent="0.2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</row>
    <row r="758" spans="1:29" ht="12.75" customHeight="1" x14ac:dyDescent="0.2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</row>
    <row r="759" spans="1:29" ht="12.75" customHeight="1" x14ac:dyDescent="0.2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</row>
    <row r="760" spans="1:29" ht="12.75" customHeight="1" x14ac:dyDescent="0.2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</row>
    <row r="761" spans="1:29" ht="12.75" customHeight="1" x14ac:dyDescent="0.2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</row>
    <row r="762" spans="1:29" ht="12.75" customHeight="1" x14ac:dyDescent="0.2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</row>
    <row r="763" spans="1:29" ht="12.75" customHeight="1" x14ac:dyDescent="0.2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</row>
    <row r="764" spans="1:29" ht="12.75" customHeight="1" x14ac:dyDescent="0.2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</row>
    <row r="765" spans="1:29" ht="12.75" customHeight="1" x14ac:dyDescent="0.2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</row>
    <row r="766" spans="1:29" ht="12.75" customHeight="1" x14ac:dyDescent="0.2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</row>
    <row r="767" spans="1:29" ht="12.75" customHeight="1" x14ac:dyDescent="0.2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</row>
    <row r="768" spans="1:29" ht="12.75" customHeight="1" x14ac:dyDescent="0.2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</row>
    <row r="769" spans="1:29" ht="12.75" customHeight="1" x14ac:dyDescent="0.2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</row>
    <row r="770" spans="1:29" ht="12.75" customHeight="1" x14ac:dyDescent="0.2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</row>
    <row r="771" spans="1:29" ht="12.75" customHeight="1" x14ac:dyDescent="0.2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</row>
    <row r="772" spans="1:29" ht="12.75" customHeight="1" x14ac:dyDescent="0.2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</row>
    <row r="773" spans="1:29" ht="12.75" customHeight="1" x14ac:dyDescent="0.2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</row>
    <row r="774" spans="1:29" ht="12.75" customHeight="1" x14ac:dyDescent="0.2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</row>
    <row r="775" spans="1:29" ht="12.75" customHeight="1" x14ac:dyDescent="0.2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</row>
    <row r="776" spans="1:29" ht="12.75" customHeight="1" x14ac:dyDescent="0.2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</row>
    <row r="777" spans="1:29" ht="12.75" customHeight="1" x14ac:dyDescent="0.2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</row>
    <row r="778" spans="1:29" ht="12.75" customHeight="1" x14ac:dyDescent="0.2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</row>
    <row r="779" spans="1:29" ht="12.75" customHeight="1" x14ac:dyDescent="0.2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</row>
    <row r="780" spans="1:29" ht="12.75" customHeight="1" x14ac:dyDescent="0.2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</row>
    <row r="781" spans="1:29" ht="12.75" customHeight="1" x14ac:dyDescent="0.2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</row>
    <row r="782" spans="1:29" ht="12.75" customHeight="1" x14ac:dyDescent="0.2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</row>
    <row r="783" spans="1:29" ht="12.75" customHeight="1" x14ac:dyDescent="0.2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</row>
    <row r="784" spans="1:29" ht="12.75" customHeight="1" x14ac:dyDescent="0.2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</row>
    <row r="785" spans="1:29" ht="12.75" customHeight="1" x14ac:dyDescent="0.2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</row>
    <row r="786" spans="1:29" ht="12.75" customHeight="1" x14ac:dyDescent="0.2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</row>
    <row r="787" spans="1:29" ht="12.75" customHeight="1" x14ac:dyDescent="0.2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</row>
    <row r="788" spans="1:29" ht="12.75" customHeight="1" x14ac:dyDescent="0.2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</row>
    <row r="789" spans="1:29" ht="12.75" customHeight="1" x14ac:dyDescent="0.2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</row>
    <row r="790" spans="1:29" ht="12.75" customHeight="1" x14ac:dyDescent="0.2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</row>
    <row r="791" spans="1:29" ht="12.75" customHeight="1" x14ac:dyDescent="0.2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</row>
    <row r="792" spans="1:29" ht="12.75" customHeight="1" x14ac:dyDescent="0.2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</row>
    <row r="793" spans="1:29" ht="12.75" customHeight="1" x14ac:dyDescent="0.2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</row>
    <row r="794" spans="1:29" ht="12.75" customHeight="1" x14ac:dyDescent="0.2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</row>
    <row r="795" spans="1:29" ht="12.75" customHeight="1" x14ac:dyDescent="0.2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</row>
    <row r="796" spans="1:29" ht="12.75" customHeight="1" x14ac:dyDescent="0.2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</row>
    <row r="797" spans="1:29" ht="12.75" customHeight="1" x14ac:dyDescent="0.2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</row>
    <row r="798" spans="1:29" ht="12.75" customHeight="1" x14ac:dyDescent="0.2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</row>
    <row r="799" spans="1:29" ht="12.75" customHeight="1" x14ac:dyDescent="0.2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</row>
    <row r="800" spans="1:29" ht="12.75" customHeight="1" x14ac:dyDescent="0.2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</row>
    <row r="801" spans="1:29" ht="12.75" customHeight="1" x14ac:dyDescent="0.2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</row>
    <row r="802" spans="1:29" ht="12.75" customHeight="1" x14ac:dyDescent="0.2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</row>
    <row r="803" spans="1:29" ht="12.75" customHeight="1" x14ac:dyDescent="0.2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</row>
    <row r="804" spans="1:29" ht="12.75" customHeight="1" x14ac:dyDescent="0.2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</row>
    <row r="805" spans="1:29" ht="12.75" customHeight="1" x14ac:dyDescent="0.2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</row>
    <row r="806" spans="1:29" ht="12.75" customHeight="1" x14ac:dyDescent="0.2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</row>
    <row r="807" spans="1:29" ht="12.75" customHeight="1" x14ac:dyDescent="0.2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</row>
    <row r="808" spans="1:29" ht="12.75" customHeight="1" x14ac:dyDescent="0.2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</row>
    <row r="809" spans="1:29" ht="12.75" customHeight="1" x14ac:dyDescent="0.2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</row>
    <row r="810" spans="1:29" ht="12.75" customHeight="1" x14ac:dyDescent="0.2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</row>
    <row r="811" spans="1:29" ht="12.75" customHeight="1" x14ac:dyDescent="0.2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</row>
    <row r="812" spans="1:29" ht="12.75" customHeight="1" x14ac:dyDescent="0.2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</row>
    <row r="813" spans="1:29" ht="12.75" customHeight="1" x14ac:dyDescent="0.2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</row>
    <row r="814" spans="1:29" ht="12.75" customHeight="1" x14ac:dyDescent="0.2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</row>
    <row r="815" spans="1:29" ht="12.75" customHeight="1" x14ac:dyDescent="0.2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</row>
    <row r="816" spans="1:29" ht="12.75" customHeight="1" x14ac:dyDescent="0.2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</row>
    <row r="817" spans="1:29" ht="12.75" customHeight="1" x14ac:dyDescent="0.2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</row>
    <row r="818" spans="1:29" ht="12.75" customHeight="1" x14ac:dyDescent="0.2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</row>
    <row r="819" spans="1:29" ht="12.75" customHeight="1" x14ac:dyDescent="0.2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</row>
    <row r="820" spans="1:29" ht="12.75" customHeight="1" x14ac:dyDescent="0.2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</row>
    <row r="821" spans="1:29" ht="12.75" customHeight="1" x14ac:dyDescent="0.2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</row>
    <row r="822" spans="1:29" ht="12.75" customHeight="1" x14ac:dyDescent="0.2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</row>
    <row r="823" spans="1:29" ht="12.75" customHeight="1" x14ac:dyDescent="0.2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</row>
    <row r="824" spans="1:29" ht="12.75" customHeight="1" x14ac:dyDescent="0.2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</row>
    <row r="825" spans="1:29" ht="12.75" customHeight="1" x14ac:dyDescent="0.2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</row>
    <row r="826" spans="1:29" ht="12.75" customHeight="1" x14ac:dyDescent="0.2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</row>
    <row r="827" spans="1:29" ht="12.75" customHeight="1" x14ac:dyDescent="0.2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</row>
    <row r="828" spans="1:29" ht="12.75" customHeight="1" x14ac:dyDescent="0.2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</row>
    <row r="829" spans="1:29" ht="12.75" customHeight="1" x14ac:dyDescent="0.2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</row>
    <row r="830" spans="1:29" ht="12.75" customHeight="1" x14ac:dyDescent="0.2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</row>
    <row r="831" spans="1:29" ht="12.75" customHeight="1" x14ac:dyDescent="0.2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</row>
    <row r="832" spans="1:29" ht="12.75" customHeight="1" x14ac:dyDescent="0.2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</row>
    <row r="833" spans="1:29" ht="12.75" customHeight="1" x14ac:dyDescent="0.2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</row>
    <row r="834" spans="1:29" ht="12.75" customHeight="1" x14ac:dyDescent="0.2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</row>
    <row r="835" spans="1:29" ht="12.75" customHeight="1" x14ac:dyDescent="0.2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</row>
    <row r="836" spans="1:29" ht="12.75" customHeight="1" x14ac:dyDescent="0.2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</row>
    <row r="837" spans="1:29" ht="12.75" customHeight="1" x14ac:dyDescent="0.2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</row>
    <row r="838" spans="1:29" ht="12.75" customHeight="1" x14ac:dyDescent="0.2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</row>
    <row r="839" spans="1:29" ht="12.75" customHeight="1" x14ac:dyDescent="0.2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</row>
    <row r="840" spans="1:29" ht="12.75" customHeight="1" x14ac:dyDescent="0.2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</row>
    <row r="841" spans="1:29" ht="12.75" customHeight="1" x14ac:dyDescent="0.2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</row>
    <row r="842" spans="1:29" ht="12.75" customHeight="1" x14ac:dyDescent="0.2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</row>
    <row r="843" spans="1:29" ht="12.75" customHeight="1" x14ac:dyDescent="0.2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</row>
    <row r="844" spans="1:29" ht="12.75" customHeight="1" x14ac:dyDescent="0.2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</row>
    <row r="845" spans="1:29" ht="12.75" customHeight="1" x14ac:dyDescent="0.2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</row>
    <row r="846" spans="1:29" ht="12.75" customHeight="1" x14ac:dyDescent="0.2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</row>
    <row r="847" spans="1:29" ht="12.75" customHeight="1" x14ac:dyDescent="0.2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</row>
    <row r="848" spans="1:29" ht="12.75" customHeight="1" x14ac:dyDescent="0.2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</row>
    <row r="849" spans="1:29" ht="12.75" customHeight="1" x14ac:dyDescent="0.2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</row>
    <row r="850" spans="1:29" ht="12.75" customHeight="1" x14ac:dyDescent="0.2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</row>
    <row r="851" spans="1:29" ht="12.75" customHeight="1" x14ac:dyDescent="0.2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</row>
    <row r="852" spans="1:29" ht="12.75" customHeight="1" x14ac:dyDescent="0.2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</row>
    <row r="853" spans="1:29" ht="12.75" customHeight="1" x14ac:dyDescent="0.2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</row>
    <row r="854" spans="1:29" ht="12.75" customHeight="1" x14ac:dyDescent="0.2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</row>
    <row r="855" spans="1:29" ht="12.75" customHeight="1" x14ac:dyDescent="0.2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</row>
    <row r="856" spans="1:29" ht="12.75" customHeight="1" x14ac:dyDescent="0.2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</row>
    <row r="857" spans="1:29" ht="12.75" customHeight="1" x14ac:dyDescent="0.2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</row>
    <row r="858" spans="1:29" ht="12.75" customHeight="1" x14ac:dyDescent="0.2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</row>
    <row r="859" spans="1:29" ht="12.75" customHeight="1" x14ac:dyDescent="0.2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</row>
    <row r="860" spans="1:29" ht="12.75" customHeight="1" x14ac:dyDescent="0.2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</row>
    <row r="861" spans="1:29" ht="12.75" customHeight="1" x14ac:dyDescent="0.2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</row>
    <row r="862" spans="1:29" ht="12.75" customHeight="1" x14ac:dyDescent="0.2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</row>
    <row r="863" spans="1:29" ht="12.75" customHeight="1" x14ac:dyDescent="0.2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</row>
    <row r="864" spans="1:29" ht="12.75" customHeight="1" x14ac:dyDescent="0.2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</row>
    <row r="865" spans="1:29" ht="12.75" customHeight="1" x14ac:dyDescent="0.2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</row>
    <row r="866" spans="1:29" ht="12.75" customHeight="1" x14ac:dyDescent="0.2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</row>
    <row r="867" spans="1:29" ht="12.75" customHeight="1" x14ac:dyDescent="0.2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</row>
    <row r="868" spans="1:29" ht="12.75" customHeight="1" x14ac:dyDescent="0.2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</row>
    <row r="869" spans="1:29" ht="12.75" customHeight="1" x14ac:dyDescent="0.2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</row>
    <row r="870" spans="1:29" ht="12.75" customHeight="1" x14ac:dyDescent="0.2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</row>
    <row r="871" spans="1:29" ht="12.75" customHeight="1" x14ac:dyDescent="0.2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</row>
    <row r="872" spans="1:29" ht="12.75" customHeight="1" x14ac:dyDescent="0.2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</row>
    <row r="873" spans="1:29" ht="12.75" customHeight="1" x14ac:dyDescent="0.2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</row>
    <row r="874" spans="1:29" ht="12.75" customHeight="1" x14ac:dyDescent="0.2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</row>
    <row r="875" spans="1:29" ht="12.75" customHeight="1" x14ac:dyDescent="0.2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</row>
    <row r="876" spans="1:29" ht="12.75" customHeight="1" x14ac:dyDescent="0.2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</row>
    <row r="877" spans="1:29" ht="12.75" customHeight="1" x14ac:dyDescent="0.2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</row>
    <row r="878" spans="1:29" ht="12.75" customHeight="1" x14ac:dyDescent="0.2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</row>
    <row r="879" spans="1:29" ht="12.75" customHeight="1" x14ac:dyDescent="0.2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</row>
    <row r="880" spans="1:29" ht="12.75" customHeight="1" x14ac:dyDescent="0.2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</row>
    <row r="881" spans="1:29" ht="12.75" customHeight="1" x14ac:dyDescent="0.2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</row>
    <row r="882" spans="1:29" ht="12.75" customHeight="1" x14ac:dyDescent="0.2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</row>
    <row r="883" spans="1:29" ht="12.75" customHeight="1" x14ac:dyDescent="0.2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</row>
    <row r="884" spans="1:29" ht="12.75" customHeight="1" x14ac:dyDescent="0.2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</row>
    <row r="885" spans="1:29" ht="12.75" customHeight="1" x14ac:dyDescent="0.2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</row>
    <row r="886" spans="1:29" ht="12.75" customHeight="1" x14ac:dyDescent="0.2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</row>
    <row r="887" spans="1:29" ht="12.75" customHeight="1" x14ac:dyDescent="0.2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</row>
    <row r="888" spans="1:29" ht="12.75" customHeight="1" x14ac:dyDescent="0.2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</row>
    <row r="889" spans="1:29" ht="12.75" customHeight="1" x14ac:dyDescent="0.2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</row>
    <row r="890" spans="1:29" ht="12.75" customHeight="1" x14ac:dyDescent="0.2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</row>
    <row r="891" spans="1:29" ht="12.75" customHeight="1" x14ac:dyDescent="0.2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</row>
    <row r="892" spans="1:29" ht="12.75" customHeight="1" x14ac:dyDescent="0.2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</row>
    <row r="893" spans="1:29" ht="12.75" customHeight="1" x14ac:dyDescent="0.2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</row>
    <row r="894" spans="1:29" ht="12.75" customHeight="1" x14ac:dyDescent="0.2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</row>
    <row r="895" spans="1:29" ht="12.75" customHeight="1" x14ac:dyDescent="0.2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</row>
    <row r="896" spans="1:29" ht="12.75" customHeight="1" x14ac:dyDescent="0.2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</row>
    <row r="897" spans="1:29" ht="12.75" customHeight="1" x14ac:dyDescent="0.2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</row>
    <row r="898" spans="1:29" ht="12.75" customHeight="1" x14ac:dyDescent="0.2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</row>
    <row r="899" spans="1:29" ht="12.75" customHeight="1" x14ac:dyDescent="0.2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</row>
    <row r="900" spans="1:29" ht="12.75" customHeight="1" x14ac:dyDescent="0.2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</row>
    <row r="901" spans="1:29" ht="12.75" customHeight="1" x14ac:dyDescent="0.2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</row>
    <row r="902" spans="1:29" ht="12.75" customHeight="1" x14ac:dyDescent="0.2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</row>
    <row r="903" spans="1:29" ht="12.75" customHeight="1" x14ac:dyDescent="0.2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</row>
    <row r="904" spans="1:29" ht="12.75" customHeight="1" x14ac:dyDescent="0.2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</row>
    <row r="905" spans="1:29" ht="12.75" customHeight="1" x14ac:dyDescent="0.2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</row>
    <row r="906" spans="1:29" ht="12.75" customHeight="1" x14ac:dyDescent="0.2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</row>
    <row r="907" spans="1:29" ht="12.75" customHeight="1" x14ac:dyDescent="0.2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</row>
    <row r="908" spans="1:29" ht="12.75" customHeight="1" x14ac:dyDescent="0.2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</row>
    <row r="909" spans="1:29" ht="12.75" customHeight="1" x14ac:dyDescent="0.2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</row>
    <row r="910" spans="1:29" ht="12.75" customHeight="1" x14ac:dyDescent="0.2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</row>
    <row r="911" spans="1:29" ht="12.75" customHeight="1" x14ac:dyDescent="0.2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</row>
    <row r="912" spans="1:29" ht="12.75" customHeight="1" x14ac:dyDescent="0.2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</row>
    <row r="913" spans="1:29" ht="12.75" customHeight="1" x14ac:dyDescent="0.2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</row>
    <row r="914" spans="1:29" ht="12.75" customHeight="1" x14ac:dyDescent="0.2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</row>
    <row r="915" spans="1:29" ht="12.75" customHeight="1" x14ac:dyDescent="0.2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</row>
    <row r="916" spans="1:29" ht="12.75" customHeight="1" x14ac:dyDescent="0.2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</row>
    <row r="917" spans="1:29" ht="12.75" customHeight="1" x14ac:dyDescent="0.2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</row>
    <row r="918" spans="1:29" ht="12.75" customHeight="1" x14ac:dyDescent="0.2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</row>
    <row r="919" spans="1:29" ht="12.75" customHeight="1" x14ac:dyDescent="0.2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</row>
    <row r="920" spans="1:29" ht="12.75" customHeight="1" x14ac:dyDescent="0.2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</row>
    <row r="921" spans="1:29" ht="12.75" customHeight="1" x14ac:dyDescent="0.2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</row>
    <row r="922" spans="1:29" ht="12.75" customHeight="1" x14ac:dyDescent="0.2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</row>
    <row r="923" spans="1:29" ht="12.75" customHeight="1" x14ac:dyDescent="0.2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</row>
    <row r="924" spans="1:29" ht="12.75" customHeight="1" x14ac:dyDescent="0.2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</row>
    <row r="925" spans="1:29" ht="12.75" customHeight="1" x14ac:dyDescent="0.2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</row>
    <row r="926" spans="1:29" ht="12.75" customHeight="1" x14ac:dyDescent="0.2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</row>
    <row r="927" spans="1:29" ht="12.75" customHeight="1" x14ac:dyDescent="0.2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</row>
    <row r="928" spans="1:29" ht="12.75" customHeight="1" x14ac:dyDescent="0.2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</row>
    <row r="929" spans="1:29" ht="12.75" customHeight="1" x14ac:dyDescent="0.2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</row>
    <row r="930" spans="1:29" ht="12.75" customHeight="1" x14ac:dyDescent="0.2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</row>
    <row r="931" spans="1:29" ht="12.75" customHeight="1" x14ac:dyDescent="0.2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</row>
    <row r="932" spans="1:29" ht="12.75" customHeight="1" x14ac:dyDescent="0.2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</row>
    <row r="933" spans="1:29" ht="12.75" customHeight="1" x14ac:dyDescent="0.2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</row>
    <row r="934" spans="1:29" ht="12.75" customHeight="1" x14ac:dyDescent="0.2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</row>
    <row r="935" spans="1:29" ht="12.75" customHeight="1" x14ac:dyDescent="0.2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</row>
    <row r="936" spans="1:29" ht="12.75" customHeight="1" x14ac:dyDescent="0.2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</row>
    <row r="937" spans="1:29" ht="12.75" customHeight="1" x14ac:dyDescent="0.2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</row>
    <row r="938" spans="1:29" ht="12.75" customHeight="1" x14ac:dyDescent="0.2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</row>
    <row r="939" spans="1:29" ht="12.75" customHeight="1" x14ac:dyDescent="0.2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</row>
    <row r="940" spans="1:29" ht="12.75" customHeight="1" x14ac:dyDescent="0.2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</row>
    <row r="941" spans="1:29" ht="12.75" customHeight="1" x14ac:dyDescent="0.2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</row>
    <row r="942" spans="1:29" ht="12.75" customHeight="1" x14ac:dyDescent="0.2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</row>
    <row r="943" spans="1:29" ht="12.75" customHeight="1" x14ac:dyDescent="0.2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</row>
    <row r="944" spans="1:29" ht="12.75" customHeight="1" x14ac:dyDescent="0.2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</row>
    <row r="945" spans="1:29" ht="12.75" customHeight="1" x14ac:dyDescent="0.2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</row>
    <row r="946" spans="1:29" ht="12.75" customHeight="1" x14ac:dyDescent="0.2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</row>
    <row r="947" spans="1:29" ht="12.75" customHeight="1" x14ac:dyDescent="0.2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</row>
    <row r="948" spans="1:29" ht="12.75" customHeight="1" x14ac:dyDescent="0.2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</row>
    <row r="949" spans="1:29" ht="12.75" customHeight="1" x14ac:dyDescent="0.2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</row>
    <row r="950" spans="1:29" ht="12.75" customHeight="1" x14ac:dyDescent="0.2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</row>
    <row r="951" spans="1:29" ht="12.75" customHeight="1" x14ac:dyDescent="0.2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</row>
    <row r="952" spans="1:29" ht="12.75" customHeight="1" x14ac:dyDescent="0.2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</row>
    <row r="953" spans="1:29" ht="12.75" customHeight="1" x14ac:dyDescent="0.2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</row>
    <row r="954" spans="1:29" ht="12.75" customHeight="1" x14ac:dyDescent="0.2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</row>
    <row r="955" spans="1:29" ht="12.75" customHeight="1" x14ac:dyDescent="0.2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</row>
    <row r="956" spans="1:29" ht="12.75" customHeight="1" x14ac:dyDescent="0.2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</row>
    <row r="957" spans="1:29" ht="12.75" customHeight="1" x14ac:dyDescent="0.2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</row>
    <row r="958" spans="1:29" ht="12.75" customHeight="1" x14ac:dyDescent="0.2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</row>
    <row r="959" spans="1:29" ht="12.75" customHeight="1" x14ac:dyDescent="0.2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</row>
    <row r="960" spans="1:29" ht="12.75" customHeight="1" x14ac:dyDescent="0.2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</row>
    <row r="961" spans="1:29" ht="12.75" customHeight="1" x14ac:dyDescent="0.2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</row>
    <row r="962" spans="1:29" ht="12.75" customHeight="1" x14ac:dyDescent="0.2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</row>
    <row r="963" spans="1:29" ht="12.75" customHeight="1" x14ac:dyDescent="0.2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</row>
    <row r="964" spans="1:29" ht="12.75" customHeight="1" x14ac:dyDescent="0.2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</row>
    <row r="965" spans="1:29" ht="12.75" customHeight="1" x14ac:dyDescent="0.2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</row>
    <row r="966" spans="1:29" ht="12.75" customHeight="1" x14ac:dyDescent="0.2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</row>
    <row r="967" spans="1:29" ht="12.75" customHeight="1" x14ac:dyDescent="0.2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</row>
    <row r="968" spans="1:29" ht="12.75" customHeight="1" x14ac:dyDescent="0.2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</row>
    <row r="969" spans="1:29" ht="12.75" customHeight="1" x14ac:dyDescent="0.2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</row>
    <row r="970" spans="1:29" ht="12.75" customHeight="1" x14ac:dyDescent="0.2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</row>
    <row r="971" spans="1:29" ht="12.75" customHeight="1" x14ac:dyDescent="0.2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</row>
    <row r="972" spans="1:29" ht="12.75" customHeight="1" x14ac:dyDescent="0.2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</row>
    <row r="973" spans="1:29" ht="12.75" customHeight="1" x14ac:dyDescent="0.2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</row>
    <row r="974" spans="1:29" ht="12.75" customHeight="1" x14ac:dyDescent="0.2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</row>
    <row r="975" spans="1:29" ht="12.75" customHeight="1" x14ac:dyDescent="0.2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</row>
    <row r="976" spans="1:29" ht="12.75" customHeight="1" x14ac:dyDescent="0.2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</row>
    <row r="977" spans="1:29" ht="12.75" customHeight="1" x14ac:dyDescent="0.2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</row>
    <row r="978" spans="1:29" ht="12.75" customHeight="1" x14ac:dyDescent="0.2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</row>
    <row r="979" spans="1:29" ht="12.75" customHeight="1" x14ac:dyDescent="0.2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</row>
    <row r="980" spans="1:29" ht="12.75" customHeight="1" x14ac:dyDescent="0.2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</row>
    <row r="981" spans="1:29" ht="12.75" customHeight="1" x14ac:dyDescent="0.2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</row>
    <row r="982" spans="1:29" ht="12.75" customHeight="1" x14ac:dyDescent="0.2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</row>
    <row r="983" spans="1:29" ht="12.75" customHeight="1" x14ac:dyDescent="0.2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</row>
    <row r="984" spans="1:29" ht="12.75" customHeight="1" x14ac:dyDescent="0.2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</row>
    <row r="985" spans="1:29" ht="12.75" customHeight="1" x14ac:dyDescent="0.2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</row>
    <row r="986" spans="1:29" ht="12.75" customHeight="1" x14ac:dyDescent="0.2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</row>
    <row r="987" spans="1:29" ht="12.75" customHeight="1" x14ac:dyDescent="0.2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</row>
    <row r="988" spans="1:29" ht="12.75" customHeight="1" x14ac:dyDescent="0.2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</row>
    <row r="989" spans="1:29" ht="12.75" customHeight="1" x14ac:dyDescent="0.2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</row>
    <row r="990" spans="1:29" ht="12.75" customHeight="1" x14ac:dyDescent="0.2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</row>
    <row r="991" spans="1:29" ht="12.75" customHeight="1" x14ac:dyDescent="0.2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</row>
    <row r="992" spans="1:29" ht="12.75" customHeight="1" x14ac:dyDescent="0.2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</row>
    <row r="993" spans="1:29" ht="12.75" customHeight="1" x14ac:dyDescent="0.2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</row>
    <row r="994" spans="1:29" ht="12.75" customHeight="1" x14ac:dyDescent="0.2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</row>
    <row r="995" spans="1:29" ht="12.75" customHeight="1" x14ac:dyDescent="0.2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</row>
    <row r="996" spans="1:29" ht="12.75" customHeight="1" x14ac:dyDescent="0.2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</row>
    <row r="997" spans="1:29" ht="12.75" customHeight="1" x14ac:dyDescent="0.2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</row>
    <row r="998" spans="1:29" ht="12.75" customHeight="1" x14ac:dyDescent="0.2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</row>
    <row r="999" spans="1:29" ht="12.75" customHeight="1" x14ac:dyDescent="0.2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</row>
    <row r="1000" spans="1:29" ht="12.75" customHeight="1" x14ac:dyDescent="0.2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</row>
  </sheetData>
  <mergeCells count="11">
    <mergeCell ref="G9:H9"/>
    <mergeCell ref="I9:J9"/>
    <mergeCell ref="D9:D10"/>
    <mergeCell ref="A20:D20"/>
    <mergeCell ref="A1:K1"/>
    <mergeCell ref="A9:A10"/>
    <mergeCell ref="B9:B10"/>
    <mergeCell ref="C9:C10"/>
    <mergeCell ref="E9:E10"/>
    <mergeCell ref="F9:F10"/>
    <mergeCell ref="K9:K10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RESUMEN GENERAL</vt:lpstr>
      <vt:lpstr>BASE PERSONAL</vt:lpstr>
      <vt:lpstr>Personal</vt:lpstr>
      <vt:lpstr>Equipos </vt:lpstr>
      <vt:lpstr>Materiales</vt:lpstr>
      <vt:lpstr>Viajes</vt:lpstr>
      <vt:lpstr>Salida de campo</vt:lpstr>
      <vt:lpstr>Servicios técnicos</vt:lpstr>
      <vt:lpstr>Eventos acad</vt:lpstr>
      <vt:lpstr>Software</vt:lpstr>
      <vt:lpstr>Bibliografía </vt:lpstr>
      <vt:lpstr>Publicaciones</vt:lpstr>
      <vt:lpstr>Gastos operacionales</vt:lpstr>
      <vt:lpstr>Ges de Instru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A00020</dc:creator>
  <cp:lastModifiedBy>JENNY CAROLINA HERNANDEZ BARRERA</cp:lastModifiedBy>
  <dcterms:created xsi:type="dcterms:W3CDTF">2007-06-05T21:12:38Z</dcterms:created>
  <dcterms:modified xsi:type="dcterms:W3CDTF">2024-10-28T15:12:36Z</dcterms:modified>
</cp:coreProperties>
</file>