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745"/>
  </bookViews>
  <sheets>
    <sheet name="CONSOLIDADO CON BIENESTAR 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IV65999" localSheetId="0">#REF!</definedName>
    <definedName name="____IV65999">#REF!</definedName>
    <definedName name="____IV66126" localSheetId="0">#REF!</definedName>
    <definedName name="____IV66126">#REF!</definedName>
    <definedName name="____IV66926" localSheetId="0">#REF!</definedName>
    <definedName name="____IV66926">#REF!</definedName>
    <definedName name="____IV67092" localSheetId="0">#REF!</definedName>
    <definedName name="____IV67092">#REF!</definedName>
    <definedName name="____IV69999" localSheetId="0">#REF!</definedName>
    <definedName name="____IV69999">#REF!</definedName>
    <definedName name="____IV79999" localSheetId="0">#REF!</definedName>
    <definedName name="____IV79999">#REF!</definedName>
    <definedName name="____IV89999" localSheetId="0">#REF!</definedName>
    <definedName name="____IV89999">#REF!</definedName>
    <definedName name="____IV99999" localSheetId="0">#REF!</definedName>
    <definedName name="____IV99999">#REF!</definedName>
    <definedName name="___IV65999" localSheetId="0">#REF!</definedName>
    <definedName name="___IV65999">#REF!</definedName>
    <definedName name="___IV66126" localSheetId="0">#REF!</definedName>
    <definedName name="___IV66126">#REF!</definedName>
    <definedName name="___IV66926" localSheetId="0">#REF!</definedName>
    <definedName name="___IV66926">#REF!</definedName>
    <definedName name="___IV67092" localSheetId="0">#REF!</definedName>
    <definedName name="___IV67092">#REF!</definedName>
    <definedName name="___IV69999" localSheetId="0">#REF!</definedName>
    <definedName name="___IV69999">#REF!</definedName>
    <definedName name="___IV79999" localSheetId="0">#REF!</definedName>
    <definedName name="___IV79999">#REF!</definedName>
    <definedName name="___IV89999" localSheetId="0">#REF!</definedName>
    <definedName name="___IV89999">#REF!</definedName>
    <definedName name="___IV99999" localSheetId="0">#REF!</definedName>
    <definedName name="___IV99999">#REF!</definedName>
    <definedName name="__IV65999" localSheetId="0">#REF!</definedName>
    <definedName name="__IV65999">#REF!</definedName>
    <definedName name="__IV66126" localSheetId="0">#REF!</definedName>
    <definedName name="__IV66126">#REF!</definedName>
    <definedName name="__IV66926" localSheetId="0">#REF!</definedName>
    <definedName name="__IV66926">#REF!</definedName>
    <definedName name="__IV67092" localSheetId="0">#REF!</definedName>
    <definedName name="__IV67092">#REF!</definedName>
    <definedName name="__IV69999" localSheetId="0">#REF!</definedName>
    <definedName name="__IV69999">#REF!</definedName>
    <definedName name="__IV79999" localSheetId="0">#REF!</definedName>
    <definedName name="__IV79999">#REF!</definedName>
    <definedName name="__IV89999" localSheetId="0">#REF!</definedName>
    <definedName name="__IV89999">#REF!</definedName>
    <definedName name="__IV99999" localSheetId="0">#REF!</definedName>
    <definedName name="__IV99999">#REF!</definedName>
    <definedName name="_IV65999" localSheetId="0">#REF!</definedName>
    <definedName name="_IV65999">#REF!</definedName>
    <definedName name="_IV66126" localSheetId="0">#REF!</definedName>
    <definedName name="_IV66126">#REF!</definedName>
    <definedName name="_IV66926" localSheetId="0">#REF!</definedName>
    <definedName name="_IV66926">#REF!</definedName>
    <definedName name="_IV67092" localSheetId="0">#REF!</definedName>
    <definedName name="_IV67092">#REF!</definedName>
    <definedName name="_IV6999_1" localSheetId="0">#REF!</definedName>
    <definedName name="_IV6999_1">#REF!</definedName>
    <definedName name="_IV69999" localSheetId="0">#REF!</definedName>
    <definedName name="_IV69999">#REF!</definedName>
    <definedName name="_IV79999" localSheetId="0">#REF!</definedName>
    <definedName name="_IV79999">#REF!</definedName>
    <definedName name="_IV89999" localSheetId="0">#REF!</definedName>
    <definedName name="_IV89999">#REF!</definedName>
    <definedName name="_IV99999" localSheetId="0">#REF!</definedName>
    <definedName name="_IV99999">#REF!</definedName>
    <definedName name="_Regression_Out" hidden="1">'[1]regresion eq'!$I$30:$K$38</definedName>
    <definedName name="_Regression_X" hidden="1">'[1]regresion eq'!$A$39:$A$45</definedName>
    <definedName name="_Regression_Y" hidden="1">'[1]regresion eq'!$B$39:$B$45</definedName>
    <definedName name="AS2DocOpenMode" hidden="1">"AS2DocumentEdit"</definedName>
    <definedName name="BORR" localSheetId="0">#REF!</definedName>
    <definedName name="BORR">#REF!</definedName>
    <definedName name="CargoValorado">[2]Hoja2!$A$1:$A$23</definedName>
    <definedName name="catego2">'[3]Base 1'!$B$19:$D$34</definedName>
    <definedName name="CBE">[4]CBE!$A$1:$B$241</definedName>
    <definedName name="CodCategoria">[5]NOMINA!$E$21:$E$37</definedName>
    <definedName name="CodContrato">[5]NOMINA!$H$21:$H$37</definedName>
    <definedName name="codigo">'[3]Base 1'!$B$19:$B$25</definedName>
    <definedName name="D">'[6]Anestesia y Ream'!$E$3:$E$66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[7]Hoja1!#REF!</definedName>
    <definedName name="DATA4">[7]Hoja1!#REF!</definedName>
    <definedName name="DATA5">'[8]EJE JULIO NOV'!$F$3:$F$78</definedName>
    <definedName name="MES" localSheetId="0">#REF!</definedName>
    <definedName name="MES">#REF!</definedName>
    <definedName name="MESES">'[9]CONSOLIDADO (2)'!$E$406:$E$410</definedName>
    <definedName name="NivelEstudio">[5]NOMINA!$D$21:$D$36</definedName>
    <definedName name="NOMINATABLA" localSheetId="0">#REF!</definedName>
    <definedName name="NOMINATABLA">#REF!</definedName>
    <definedName name="NvsASD">"V2014-12-31"</definedName>
    <definedName name="NvsAutoDrillOk">"VN"</definedName>
    <definedName name="NvsElapsedTime">0.000173611115314998</definedName>
    <definedName name="NvsEndTime">42052.5636342593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"VUBQ00"</definedName>
    <definedName name="NvsPanelEffdt">"V1900-01-01"</definedName>
    <definedName name="NvsPanelSetid">"VUBQ00"</definedName>
    <definedName name="NvsReqBU">"VUBQ00"</definedName>
    <definedName name="NvsReqBUOnly">"VY"</definedName>
    <definedName name="NvsTransLed">"VN"</definedName>
    <definedName name="NvsTreeASD">"V2014-12-31"</definedName>
    <definedName name="PORCENTAJE">'[9]CONSOLIDADO (2)'!$E$420:$E$424</definedName>
    <definedName name="PRESTAMO" localSheetId="0">#REF!</definedName>
    <definedName name="PRESTAMO">#REF!</definedName>
    <definedName name="razon">'[3]Base 2'!$G$3:$G$5</definedName>
    <definedName name="sueldo" localSheetId="0">#REF!</definedName>
    <definedName name="sueldo">#REF!</definedName>
    <definedName name="TECNO">'[9]CONSOLIDADO (2)'!$E$413:$E$417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RangeCount" hidden="1">2</definedName>
    <definedName name="tipo">'[3]Base 2'!$B$15:$C$17</definedName>
    <definedName name="TipoOD">[5]NOMINA!$B$21:$B$37</definedName>
    <definedName name="_xlnm.Print_Titles" localSheetId="0">'CONSOLIDADO CON BIENESTAR '!$1:$3</definedName>
  </definedNames>
  <calcPr calcId="145621"/>
</workbook>
</file>

<file path=xl/calcChain.xml><?xml version="1.0" encoding="utf-8"?>
<calcChain xmlns="http://schemas.openxmlformats.org/spreadsheetml/2006/main">
  <c r="E303" i="5" l="1"/>
  <c r="E291" i="5"/>
  <c r="E71" i="5"/>
  <c r="E74" i="5" l="1"/>
  <c r="E187" i="5"/>
  <c r="E299" i="5"/>
  <c r="E300" i="5" s="1"/>
  <c r="E27" i="5" l="1"/>
  <c r="E283" i="5"/>
  <c r="E252" i="5"/>
  <c r="E59" i="5"/>
  <c r="E284" i="5" l="1"/>
  <c r="E192" i="5"/>
  <c r="E193" i="5" s="1"/>
  <c r="E194" i="5" s="1"/>
  <c r="E285" i="5" l="1"/>
  <c r="E304" i="5"/>
</calcChain>
</file>

<file path=xl/sharedStrings.xml><?xml version="1.0" encoding="utf-8"?>
<sst xmlns="http://schemas.openxmlformats.org/spreadsheetml/2006/main" count="319" uniqueCount="302">
  <si>
    <t xml:space="preserve"> </t>
  </si>
  <si>
    <t>CIFRADAS EXPRESADAS EN MILES DE PESOS</t>
  </si>
  <si>
    <t>INGRESOS</t>
  </si>
  <si>
    <t>INGRESOS OPERACIONALES</t>
  </si>
  <si>
    <t>Matriculas</t>
  </si>
  <si>
    <t>Reint Academicos años anteriores</t>
  </si>
  <si>
    <t>Inscripciones</t>
  </si>
  <si>
    <t>Matric.Extraordin.</t>
  </si>
  <si>
    <t>Devol.Matricula</t>
  </si>
  <si>
    <t>Certific.Constancias</t>
  </si>
  <si>
    <t>Derechos de Grado</t>
  </si>
  <si>
    <t>Supletorios</t>
  </si>
  <si>
    <t>Habilitaciones</t>
  </si>
  <si>
    <t>Validaciones</t>
  </si>
  <si>
    <t>Curso Vacacional</t>
  </si>
  <si>
    <t>Desc.Matricu.Pensi.</t>
  </si>
  <si>
    <t>Venta Libros</t>
  </si>
  <si>
    <t>Ingresos Biblioteca</t>
  </si>
  <si>
    <t>Ingres.Audiovisuales</t>
  </si>
  <si>
    <t>Ing Servicio Tecnologia</t>
  </si>
  <si>
    <t>Ingr.Servic.Laborat.</t>
  </si>
  <si>
    <t>Alquiler Lockers</t>
  </si>
  <si>
    <t>Ingresos Bienestar U</t>
  </si>
  <si>
    <t xml:space="preserve">Corte Láser y Prototipado 3D </t>
  </si>
  <si>
    <t xml:space="preserve">Consulta y Asesoria Psicologica </t>
  </si>
  <si>
    <t>TOTAL INGRESOS OPERACIONALES</t>
  </si>
  <si>
    <t>GASTOS</t>
  </si>
  <si>
    <t>OPERACIONALES DIRECTOS</t>
  </si>
  <si>
    <t>GASTOS DE PERSONAL</t>
  </si>
  <si>
    <t>Sueldos</t>
  </si>
  <si>
    <t>Horas Extras Recargo</t>
  </si>
  <si>
    <t>Incapacidades</t>
  </si>
  <si>
    <t>Gastos Personal Vigencias Pasadas</t>
  </si>
  <si>
    <t>Auxilio Transporte</t>
  </si>
  <si>
    <t>Cesantias</t>
  </si>
  <si>
    <t>Intereses Cesantia</t>
  </si>
  <si>
    <t>Prima de Servicios</t>
  </si>
  <si>
    <t>Vacaciones</t>
  </si>
  <si>
    <t>Primas extralegales</t>
  </si>
  <si>
    <t>Auxilios</t>
  </si>
  <si>
    <t>Bonificaciones</t>
  </si>
  <si>
    <t>Dotación Sumin.Traba</t>
  </si>
  <si>
    <t>Indemnizac.Laborales</t>
  </si>
  <si>
    <t>Capacitación Persona</t>
  </si>
  <si>
    <t>Capacitac modalid Condonable</t>
  </si>
  <si>
    <t>Gastos Deportivos, Recreacion</t>
  </si>
  <si>
    <t>Apor.Admin.Riesg.Pro</t>
  </si>
  <si>
    <t>Ap.Ent.Prom.Sal.EPS</t>
  </si>
  <si>
    <t>Apor.Fondos Pens/CES</t>
  </si>
  <si>
    <t>Caja Compens Fam.</t>
  </si>
  <si>
    <t>Aportes al I.C.B.F.</t>
  </si>
  <si>
    <t>Sena</t>
  </si>
  <si>
    <t>Gast.Medicos, Drogas</t>
  </si>
  <si>
    <t>Apoyo Aprendis Sena</t>
  </si>
  <si>
    <t>Apo.Salud Apren.Sena</t>
  </si>
  <si>
    <t>Ap.Riesgo Apren.Sena</t>
  </si>
  <si>
    <t>TOTAL GASTOS DE PERSONAL</t>
  </si>
  <si>
    <t xml:space="preserve">HONORARIOS </t>
  </si>
  <si>
    <t>Revisoria Fiscal</t>
  </si>
  <si>
    <t>Avaluos</t>
  </si>
  <si>
    <t>Asesoria Juridica</t>
  </si>
  <si>
    <t>Asesoria Tecnica</t>
  </si>
  <si>
    <t>Honorarios Asesorias Programas Academicos</t>
  </si>
  <si>
    <t>Hon.Cursos,Sem.Diplo</t>
  </si>
  <si>
    <t>Honorarios Investig.</t>
  </si>
  <si>
    <t>Hon. Medicina Legal</t>
  </si>
  <si>
    <t>Asistencia Tecnica</t>
  </si>
  <si>
    <t>Otros Honorarios</t>
  </si>
  <si>
    <t xml:space="preserve">TOTAL HONORARIOS </t>
  </si>
  <si>
    <t>CONVENIOS CON ENTIDADES</t>
  </si>
  <si>
    <t>Hon.Conv.Entid.Salud</t>
  </si>
  <si>
    <t>TOTAL CONVENIOS ENTIDADES DE SALUD</t>
  </si>
  <si>
    <t>GENERALES DE ADMON</t>
  </si>
  <si>
    <t>IMPUESTOS</t>
  </si>
  <si>
    <t>Imp.Indust. Comercio</t>
  </si>
  <si>
    <t>Imp.a Propiedad Raiz</t>
  </si>
  <si>
    <t>Impuesto de Valorizacion</t>
  </si>
  <si>
    <t>Emergencia Economica</t>
  </si>
  <si>
    <t>Impuesto IVA</t>
  </si>
  <si>
    <t>Impuesto de Delineacion Urbana</t>
  </si>
  <si>
    <t>ARRENDAMIENTOS</t>
  </si>
  <si>
    <t>Construc. Edificacio</t>
  </si>
  <si>
    <t>Software y licencias redes ina</t>
  </si>
  <si>
    <t>Eq.Comput.Comunic</t>
  </si>
  <si>
    <t>Eq. Medico Cientifico</t>
  </si>
  <si>
    <t>Otros Arriendos</t>
  </si>
  <si>
    <t>CONTRIBUCIONES Y AFILIACIONES</t>
  </si>
  <si>
    <t>Afiliac. Sostenimien</t>
  </si>
  <si>
    <t>SEGUROS</t>
  </si>
  <si>
    <t>Cumplimiento</t>
  </si>
  <si>
    <t>Respon.Civil y Extra</t>
  </si>
  <si>
    <t>Seguro Arrendamiento</t>
  </si>
  <si>
    <t>Seguro por Riesgos</t>
  </si>
  <si>
    <t>Seguro accidente est</t>
  </si>
  <si>
    <t>Garantias</t>
  </si>
  <si>
    <t>SERVICIOS</t>
  </si>
  <si>
    <t>Aseo</t>
  </si>
  <si>
    <t>Vigilancia</t>
  </si>
  <si>
    <t>Acueduc y Alcantar</t>
  </si>
  <si>
    <t>Energia Electricar</t>
  </si>
  <si>
    <t>Telefonos</t>
  </si>
  <si>
    <t>Correo, Portes,Teleg</t>
  </si>
  <si>
    <t>Transp, Fletes, Acar</t>
  </si>
  <si>
    <t>Gas</t>
  </si>
  <si>
    <t>Empaste Documentos</t>
  </si>
  <si>
    <t>Servicios Audiovisua</t>
  </si>
  <si>
    <t>Servicio Laboratorio</t>
  </si>
  <si>
    <t>Impresos y Publicaci</t>
  </si>
  <si>
    <t>Propaganda y Divulga</t>
  </si>
  <si>
    <t>Avisos en Prensa</t>
  </si>
  <si>
    <t>Internet y Base Dato</t>
  </si>
  <si>
    <t>Admon Loc,Oficin,Cas</t>
  </si>
  <si>
    <t>Lavanderia</t>
  </si>
  <si>
    <t>Proceso Admisiones</t>
  </si>
  <si>
    <t>Serv.Bienestar Unive</t>
  </si>
  <si>
    <t>Mantenimto Software</t>
  </si>
  <si>
    <t>Mto. Licencias</t>
  </si>
  <si>
    <t>Serv. Señalizacion</t>
  </si>
  <si>
    <t>Servicios Participacion Cursos/Seminarios</t>
  </si>
  <si>
    <t>Servicios Varios</t>
  </si>
  <si>
    <t>Ap EPS - ARP Estudia</t>
  </si>
  <si>
    <t>Aportes ARL Estudiantes Pregrado</t>
  </si>
  <si>
    <t>GASTOS LEGALES</t>
  </si>
  <si>
    <t>Notariales</t>
  </si>
  <si>
    <t>Tramites y Licencias</t>
  </si>
  <si>
    <t>Aduaneros</t>
  </si>
  <si>
    <t>Licencia de Urbanismo</t>
  </si>
  <si>
    <t>Consulares</t>
  </si>
  <si>
    <t>Formu,Certific.Const</t>
  </si>
  <si>
    <t>MANT. REPARAC. Y ADECUACIONES</t>
  </si>
  <si>
    <t>Construc. Edificac.</t>
  </si>
  <si>
    <t>Maquinaria y Equipo</t>
  </si>
  <si>
    <t>Eq.Enseres Deportes</t>
  </si>
  <si>
    <t>Eq.Instrum.Musicales</t>
  </si>
  <si>
    <t>Eq.Aseo,Cocina.Mant.</t>
  </si>
  <si>
    <t>Eq.Varios oficina</t>
  </si>
  <si>
    <t>Eq.  de Comp.Com</t>
  </si>
  <si>
    <t>Eq.Medico Cientifico</t>
  </si>
  <si>
    <t>Acueducto, Plantas y Redes.</t>
  </si>
  <si>
    <t>Reparac. Locativas</t>
  </si>
  <si>
    <t>Otros Adecua.Instal.</t>
  </si>
  <si>
    <t>GASTOS DE VIAJE</t>
  </si>
  <si>
    <t>Alojamie.y Manunten.</t>
  </si>
  <si>
    <t>Pasajes Aereos</t>
  </si>
  <si>
    <t>Pasajes Terrestres</t>
  </si>
  <si>
    <t>Otr.Gtos  Viaje Sali</t>
  </si>
  <si>
    <t>Peajes  Tramites</t>
  </si>
  <si>
    <t>AMORTIZACIONES</t>
  </si>
  <si>
    <t>Biblioteca</t>
  </si>
  <si>
    <t>GASTOS DIVERSOS</t>
  </si>
  <si>
    <t>Comisiones</t>
  </si>
  <si>
    <t>Libr,Susc,Per.Revist</t>
  </si>
  <si>
    <t>Gas.Repr.Relac.Publi</t>
  </si>
  <si>
    <t>Elemen.Aseo Cafeter</t>
  </si>
  <si>
    <t>Utiles, Papel.Fotoco</t>
  </si>
  <si>
    <t>Combustib. y Lubric</t>
  </si>
  <si>
    <t>Taxis y buses</t>
  </si>
  <si>
    <t>Estampillas</t>
  </si>
  <si>
    <t>Parqueaderos</t>
  </si>
  <si>
    <t>Elem.Laborat. Enseñ</t>
  </si>
  <si>
    <t>Elementos Audivisual</t>
  </si>
  <si>
    <t>Elem.Rope.Lenc.Menaj</t>
  </si>
  <si>
    <t>Implem. Deportivos</t>
  </si>
  <si>
    <t>Imple.Bienestar Univ</t>
  </si>
  <si>
    <t>Materiales y Repues</t>
  </si>
  <si>
    <t>Herramientas</t>
  </si>
  <si>
    <t>Elementos Suministros para Computador</t>
  </si>
  <si>
    <t>Impl.Devol.Eq.Comput</t>
  </si>
  <si>
    <t>Impl.Devol. Eq.Instr</t>
  </si>
  <si>
    <t>Im.Dev.Mue.Ens,Eq.Of</t>
  </si>
  <si>
    <t>Impl.Dev.Eq.Comunic.</t>
  </si>
  <si>
    <t>Implem.Devol.Libros</t>
  </si>
  <si>
    <t>Material Didactico</t>
  </si>
  <si>
    <t>Elemen Y Sumin Vario</t>
  </si>
  <si>
    <t>Elemen. Decorativos</t>
  </si>
  <si>
    <t>Mater e Implem dev. Inst Music.</t>
  </si>
  <si>
    <t>May.Vr.Can.Men.Vr.Re</t>
  </si>
  <si>
    <t>TOTAL GRALES ADMON</t>
  </si>
  <si>
    <t>TOTAL GTOS OPNALES DIRECTOS</t>
  </si>
  <si>
    <t>TOTAL GASTOS OPERACIONALES</t>
  </si>
  <si>
    <t>****</t>
  </si>
  <si>
    <t>RDTO OPNAL</t>
  </si>
  <si>
    <t>INGRESOS NO OPERACIONALES</t>
  </si>
  <si>
    <t>FINANCIEROS</t>
  </si>
  <si>
    <t>Particul. y Empresas</t>
  </si>
  <si>
    <t>Clientes (Estudian.)</t>
  </si>
  <si>
    <t>Cuentas de Ahorro</t>
  </si>
  <si>
    <t>Depositos a Término</t>
  </si>
  <si>
    <t>Derechos Fiduciarios</t>
  </si>
  <si>
    <t>Cuentas Corrientes</t>
  </si>
  <si>
    <t>Inversiones Diversos</t>
  </si>
  <si>
    <t>Bonos</t>
  </si>
  <si>
    <t>Titulos de Tesoreria</t>
  </si>
  <si>
    <t>Diferencia en Cambio</t>
  </si>
  <si>
    <t>Descuentos Comerciales Cond.</t>
  </si>
  <si>
    <t>San.Cheques Devuelto</t>
  </si>
  <si>
    <t>Mr Vr Reci.Mr Vr Can</t>
  </si>
  <si>
    <t>Formulario Inscripcion Proveedores</t>
  </si>
  <si>
    <t>Utilidad Contratos Forward CF16i04</t>
  </si>
  <si>
    <t>Predios CL 134 7B41</t>
  </si>
  <si>
    <t>Oficinas</t>
  </si>
  <si>
    <t>Cafeterias</t>
  </si>
  <si>
    <t>Bodega</t>
  </si>
  <si>
    <t>Alquiler Espacios</t>
  </si>
  <si>
    <t>Tienda Universitaria</t>
  </si>
  <si>
    <t>Locales y Otros Inmuebles</t>
  </si>
  <si>
    <t>Equipos Computacion y Comunicacion</t>
  </si>
  <si>
    <t>HONORARIOS</t>
  </si>
  <si>
    <t>Asesorias</t>
  </si>
  <si>
    <t>Transporte</t>
  </si>
  <si>
    <t>Administrativos</t>
  </si>
  <si>
    <t>Por Contrato</t>
  </si>
  <si>
    <t>Lockers</t>
  </si>
  <si>
    <t>Stands</t>
  </si>
  <si>
    <t>Consulta y Tratamientos Odontologicos</t>
  </si>
  <si>
    <t>Serv.Comité Etica</t>
  </si>
  <si>
    <t>Certificac.Carnetiza</t>
  </si>
  <si>
    <t>Alojamiento, Manutencion y Otros</t>
  </si>
  <si>
    <t>Asesoria Consultas Neurociencias</t>
  </si>
  <si>
    <t>Reclamos</t>
  </si>
  <si>
    <t>De Provision</t>
  </si>
  <si>
    <t>Rein.Otros Cost.Gast</t>
  </si>
  <si>
    <t>Por Siniestro</t>
  </si>
  <si>
    <t>OTROS INGRESOS</t>
  </si>
  <si>
    <t>Acti.Relac.Educacion</t>
  </si>
  <si>
    <t>Aprovechamientos</t>
  </si>
  <si>
    <t>Auxilios y Obsequios</t>
  </si>
  <si>
    <t>Proyecto Investigaci</t>
  </si>
  <si>
    <t>Excedentes</t>
  </si>
  <si>
    <t>Sobrante de Caja</t>
  </si>
  <si>
    <t>Ingresos Invest. Y Desarrollo</t>
  </si>
  <si>
    <t>TOTAL INGRESOS NO OPERACIONALES</t>
  </si>
  <si>
    <t>GASTOS NO OPERACIONALES DIRECTOS</t>
  </si>
  <si>
    <t>FINANCIEROS Y EXTRAORDINARIOS</t>
  </si>
  <si>
    <t>Gastos Bancarios</t>
  </si>
  <si>
    <t>Cheq.Libreta Papeler</t>
  </si>
  <si>
    <t>Servicios Remesas</t>
  </si>
  <si>
    <t>Cuota Man.Tarjet.Emp</t>
  </si>
  <si>
    <t>Intereses Ordinarios</t>
  </si>
  <si>
    <t>Intereses por Mora</t>
  </si>
  <si>
    <t>Prima Amortizada</t>
  </si>
  <si>
    <t xml:space="preserve">Perdidas Contratos Forward </t>
  </si>
  <si>
    <t>Impuestos Asumidos</t>
  </si>
  <si>
    <t>Convenios</t>
  </si>
  <si>
    <t>Apoyo Movilidad Academica</t>
  </si>
  <si>
    <t>Apoyo Fondo Sostenibilidad</t>
  </si>
  <si>
    <t>Multas,Sancion.Litig</t>
  </si>
  <si>
    <t>Donaciones, Apoyos, patrocinio</t>
  </si>
  <si>
    <t>Vent.Utile.Mater.Var</t>
  </si>
  <si>
    <t>Reintegro Recursos No Ejecutad</t>
  </si>
  <si>
    <t>Diversos</t>
  </si>
  <si>
    <t>TOTAL GASTOS NO OPERACIONALES</t>
  </si>
  <si>
    <t>RDTO NO OPERACIONAL</t>
  </si>
  <si>
    <t>**</t>
  </si>
  <si>
    <t>RDTO NETO</t>
  </si>
  <si>
    <t>INVERSIONES UNIDADES ACADEMICAS</t>
  </si>
  <si>
    <t>Muebles y Enseres</t>
  </si>
  <si>
    <t>Equipos de Computo -Tecnologia-licencias-Sotfware</t>
  </si>
  <si>
    <t>Equipos Medicos-Odontologicos-Laboratorios-Otros</t>
  </si>
  <si>
    <t>Adquisiciones y Adecuaciones Locativas</t>
  </si>
  <si>
    <t>TOTAL INVERSIONES UNIDAD ACADEMICA</t>
  </si>
  <si>
    <t>INVERSIONES INSTITUCIONALES</t>
  </si>
  <si>
    <t>CAMPUSAQUEN</t>
  </si>
  <si>
    <t>Adquisicion Propiedades Campus Calle 134</t>
  </si>
  <si>
    <t>CAMPCHIA</t>
  </si>
  <si>
    <t>Desarrollo Segundo Campus</t>
  </si>
  <si>
    <t>CASACULTURA</t>
  </si>
  <si>
    <t>Casa de la Cultura</t>
  </si>
  <si>
    <t>PDI</t>
  </si>
  <si>
    <t>Plan de Mejora y Desarrollo Institucional</t>
  </si>
  <si>
    <t>CLINICANUEVA</t>
  </si>
  <si>
    <t>Clinica Nueva</t>
  </si>
  <si>
    <t>TOTAL INVERSIONES INSTITUCIONALES</t>
  </si>
  <si>
    <t xml:space="preserve">TOTAL INVERSIONES </t>
  </si>
  <si>
    <t>RECURCRED</t>
  </si>
  <si>
    <t>Recursos de Credito</t>
  </si>
  <si>
    <t>RECURBALAN</t>
  </si>
  <si>
    <t>Recursos de Balance</t>
  </si>
  <si>
    <t>SERVIDEUDA</t>
  </si>
  <si>
    <t>Cuota Credito</t>
  </si>
  <si>
    <t>RENDIMIENTO O SUBVENCION PRESUPUESTAL</t>
  </si>
  <si>
    <t>Utilidad Cont Forward</t>
  </si>
  <si>
    <t>Servicios no dados en el perio</t>
  </si>
  <si>
    <t>OTRAS CONSTR Y EDIFICAC</t>
  </si>
  <si>
    <t>Subvenciones propiedades plant</t>
  </si>
  <si>
    <t>Salario Integral</t>
  </si>
  <si>
    <t>Derechos sobre Intrumentos Pub</t>
  </si>
  <si>
    <t>Contribuciones</t>
  </si>
  <si>
    <t>Otros Gastos de Viaje</t>
  </si>
  <si>
    <t>Venta de Propiedades Construcc</t>
  </si>
  <si>
    <t>Retiro de Propiedad Terrenos</t>
  </si>
  <si>
    <t>Retiro de Propiedad Muebles y</t>
  </si>
  <si>
    <t>Retiro Prop. Equipo Proc.Datos</t>
  </si>
  <si>
    <t>Perdida Sinies Eq.Proc.Datos,T</t>
  </si>
  <si>
    <t>Perdida Efectivo</t>
  </si>
  <si>
    <t>Actividades Culturales y Civic</t>
  </si>
  <si>
    <t>Gastos de Personal</t>
  </si>
  <si>
    <t>PRESUPUESTO 2017</t>
  </si>
  <si>
    <t>Edificio de la Salud</t>
  </si>
  <si>
    <t>Proyecto en la nube ERP</t>
  </si>
  <si>
    <t>BIENESTAR UNIVERSITARIO</t>
  </si>
  <si>
    <t>PROYECTO PRESUPUESTO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</si>
</sst>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 * #,##0_ ;_ * \-#,##0_ ;_ * &quot;-&quot;??_ ;_ @_ "/>
    <numFmt numFmtId="166" formatCode="_ * #,##0.00_ ;_ * \-#,##0.00_ ;_ * &quot;-&quot;??_ ;_ @_ "/>
    <numFmt numFmtId="167" formatCode="_ [$€-2]\ * #,##0.00_ ;_ [$€-2]\ * \-#,##0.00_ ;_ [$€-2]\ * &quot;-&quot;??_ "/>
    <numFmt numFmtId="168" formatCode="_-* #,##0.00\ &quot;€&quot;_-;\-* #,##0.00\ &quot;€&quot;_-;_-* &quot;-&quot;??\ &quot;€&quot;_-;_-@_-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7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14"/>
      <color indexed="17"/>
      <name val="Tahoma"/>
      <family val="2"/>
    </font>
    <font>
      <b/>
      <sz val="14"/>
      <color indexed="9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10"/>
      <color indexed="17"/>
      <name val="Tahoma"/>
      <family val="2"/>
    </font>
    <font>
      <b/>
      <sz val="10"/>
      <color indexed="10"/>
      <name val="Tahoma"/>
      <family val="2"/>
    </font>
    <font>
      <b/>
      <sz val="12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1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u/>
      <sz val="7.5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9"/>
      <color theme="10"/>
      <name val="Verdana"/>
      <family val="2"/>
    </font>
    <font>
      <u/>
      <sz val="9"/>
      <color theme="10"/>
      <name val="Tahoma"/>
      <family val="2"/>
    </font>
    <font>
      <sz val="11"/>
      <color indexed="16"/>
      <name val="Calibri"/>
      <family val="2"/>
    </font>
    <font>
      <b/>
      <sz val="10"/>
      <color indexed="64"/>
      <name val="Arial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Tahoma"/>
      <family val="2"/>
    </font>
    <font>
      <b/>
      <sz val="8"/>
      <color theme="0"/>
      <name val="Tahoma"/>
      <family val="2"/>
    </font>
    <font>
      <b/>
      <sz val="8"/>
      <color theme="0" tint="-0.34998626667073579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64"/>
      </bottom>
      <diagonal/>
    </border>
  </borders>
  <cellStyleXfs count="24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0" borderId="13" applyNumberFormat="0" applyFill="0" applyAlignment="0" applyProtection="0"/>
    <xf numFmtId="166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6" fillId="12" borderId="0" applyNumberFormat="0" applyBorder="0" applyAlignment="0" applyProtection="0"/>
    <xf numFmtId="0" fontId="26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20" borderId="0" applyNumberFormat="0" applyBorder="0" applyAlignment="0" applyProtection="0"/>
    <xf numFmtId="0" fontId="26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3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4" borderId="11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8" fillId="0" borderId="0" applyNumberFormat="0" applyFill="0" applyBorder="0" applyAlignment="0" applyProtection="0">
      <alignment vertical="top"/>
      <protection locked="0"/>
    </xf>
    <xf numFmtId="43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43" fontId="31" fillId="0" borderId="0" applyNumberFormat="0" applyFill="0" applyBorder="0" applyAlignment="0" applyProtection="0">
      <alignment vertical="top"/>
      <protection locked="0"/>
    </xf>
    <xf numFmtId="43" fontId="31" fillId="0" borderId="0" applyNumberFormat="0" applyFill="0" applyBorder="0" applyAlignment="0" applyProtection="0">
      <alignment vertical="top"/>
      <protection locked="0"/>
    </xf>
    <xf numFmtId="43" fontId="32" fillId="0" borderId="0" applyNumberFormat="0" applyFill="0" applyBorder="0" applyAlignment="0" applyProtection="0">
      <alignment vertical="top"/>
      <protection locked="0"/>
    </xf>
    <xf numFmtId="43" fontId="33" fillId="0" borderId="0" applyNumberFormat="0" applyFill="0" applyBorder="0" applyAlignment="0" applyProtection="0">
      <alignment vertical="top"/>
      <protection locked="0"/>
    </xf>
    <xf numFmtId="0" fontId="34" fillId="26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/>
    <xf numFmtId="4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3" fillId="19" borderId="14" applyNumberFormat="0" applyFont="0" applyAlignment="0" applyProtection="0"/>
    <xf numFmtId="0" fontId="2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11" borderId="15" applyNumberFormat="0" applyAlignment="0" applyProtection="0"/>
    <xf numFmtId="0" fontId="39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23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" fillId="0" borderId="0"/>
  </cellStyleXfs>
  <cellXfs count="88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0" fillId="0" borderId="0" xfId="0" applyNumberFormat="1"/>
    <xf numFmtId="0" fontId="4" fillId="0" borderId="0" xfId="0" applyFont="1" applyFill="1"/>
    <xf numFmtId="0" fontId="6" fillId="5" borderId="5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165" fontId="11" fillId="6" borderId="6" xfId="1" applyNumberFormat="1" applyFont="1" applyFill="1" applyBorder="1"/>
    <xf numFmtId="0" fontId="6" fillId="0" borderId="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165" fontId="11" fillId="6" borderId="4" xfId="1" applyNumberFormat="1" applyFont="1" applyFill="1" applyBorder="1"/>
    <xf numFmtId="0" fontId="4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12" fillId="5" borderId="8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2" fillId="5" borderId="4" xfId="2" applyNumberFormat="1" applyFont="1" applyFill="1" applyBorder="1" applyAlignment="1">
      <alignment horizontal="left"/>
    </xf>
    <xf numFmtId="165" fontId="11" fillId="3" borderId="4" xfId="1" applyNumberFormat="1" applyFont="1" applyFill="1" applyBorder="1"/>
    <xf numFmtId="0" fontId="13" fillId="0" borderId="0" xfId="0" applyNumberFormat="1" applyFont="1" applyFill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7" borderId="5" xfId="0" applyNumberFormat="1" applyFont="1" applyFill="1" applyBorder="1" applyAlignment="1">
      <alignment horizontal="left"/>
    </xf>
    <xf numFmtId="165" fontId="11" fillId="7" borderId="9" xfId="1" applyNumberFormat="1" applyFont="1" applyFill="1" applyBorder="1"/>
    <xf numFmtId="0" fontId="3" fillId="0" borderId="0" xfId="0" applyFont="1"/>
    <xf numFmtId="165" fontId="11" fillId="6" borderId="9" xfId="1" applyNumberFormat="1" applyFont="1" applyFill="1" applyBorder="1"/>
    <xf numFmtId="0" fontId="6" fillId="5" borderId="8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7" borderId="5" xfId="0" applyNumberFormat="1" applyFont="1" applyFill="1" applyBorder="1" applyAlignment="1">
      <alignment horizontal="left"/>
    </xf>
    <xf numFmtId="0" fontId="6" fillId="5" borderId="4" xfId="0" applyNumberFormat="1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3" applyFont="1" applyFill="1" applyAlignment="1">
      <alignment horizontal="left"/>
    </xf>
    <xf numFmtId="0" fontId="6" fillId="0" borderId="8" xfId="2" applyFont="1" applyFill="1" applyBorder="1" applyAlignment="1">
      <alignment horizontal="left"/>
    </xf>
    <xf numFmtId="0" fontId="12" fillId="3" borderId="4" xfId="2" applyNumberFormat="1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horizontal="left"/>
    </xf>
    <xf numFmtId="0" fontId="12" fillId="5" borderId="4" xfId="0" applyNumberFormat="1" applyFont="1" applyFill="1" applyBorder="1" applyAlignment="1">
      <alignment horizontal="left"/>
    </xf>
    <xf numFmtId="165" fontId="11" fillId="3" borderId="9" xfId="1" applyNumberFormat="1" applyFont="1" applyFill="1" applyBorder="1"/>
    <xf numFmtId="0" fontId="6" fillId="7" borderId="5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165" fontId="11" fillId="8" borderId="9" xfId="1" applyNumberFormat="1" applyFont="1" applyFill="1" applyBorder="1"/>
    <xf numFmtId="0" fontId="12" fillId="5" borderId="0" xfId="0" applyNumberFormat="1" applyFont="1" applyFill="1" applyBorder="1" applyAlignment="1">
      <alignment horizontal="left"/>
    </xf>
    <xf numFmtId="0" fontId="4" fillId="0" borderId="0" xfId="2" applyNumberFormat="1" applyFont="1" applyFill="1" applyAlignment="1">
      <alignment horizontal="left"/>
    </xf>
    <xf numFmtId="0" fontId="12" fillId="5" borderId="8" xfId="2" applyNumberFormat="1" applyFont="1" applyFill="1" applyBorder="1" applyAlignment="1">
      <alignment horizontal="left"/>
    </xf>
    <xf numFmtId="0" fontId="5" fillId="0" borderId="0" xfId="0" applyFont="1" applyFill="1" applyBorder="1"/>
    <xf numFmtId="49" fontId="6" fillId="5" borderId="8" xfId="0" applyNumberFormat="1" applyFont="1" applyFill="1" applyBorder="1"/>
    <xf numFmtId="49" fontId="12" fillId="5" borderId="8" xfId="0" applyNumberFormat="1" applyFont="1" applyFill="1" applyBorder="1"/>
    <xf numFmtId="49" fontId="12" fillId="5" borderId="4" xfId="2" applyNumberFormat="1" applyFont="1" applyFill="1" applyBorder="1"/>
    <xf numFmtId="0" fontId="4" fillId="3" borderId="0" xfId="0" applyNumberFormat="1" applyFont="1" applyFill="1" applyAlignment="1">
      <alignment horizontal="left"/>
    </xf>
    <xf numFmtId="0" fontId="13" fillId="6" borderId="0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8" borderId="5" xfId="0" applyNumberFormat="1" applyFont="1" applyFill="1" applyBorder="1" applyAlignment="1">
      <alignment horizontal="left"/>
    </xf>
    <xf numFmtId="0" fontId="3" fillId="6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1" fillId="9" borderId="9" xfId="0" applyFont="1" applyFill="1" applyBorder="1" applyAlignment="1">
      <alignment horizontal="left"/>
    </xf>
    <xf numFmtId="165" fontId="11" fillId="9" borderId="9" xfId="1" applyNumberFormat="1" applyFont="1" applyFill="1" applyBorder="1"/>
    <xf numFmtId="0" fontId="16" fillId="0" borderId="0" xfId="0" applyFont="1"/>
    <xf numFmtId="0" fontId="12" fillId="5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6" fillId="7" borderId="5" xfId="0" applyFont="1" applyFill="1" applyBorder="1" applyAlignment="1"/>
    <xf numFmtId="0" fontId="0" fillId="0" borderId="0" xfId="0" applyFont="1"/>
    <xf numFmtId="0" fontId="9" fillId="5" borderId="8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17" fillId="5" borderId="3" xfId="0" applyFont="1" applyFill="1" applyBorder="1" applyAlignment="1">
      <alignment horizontal="left"/>
    </xf>
    <xf numFmtId="165" fontId="11" fillId="6" borderId="3" xfId="1" applyNumberFormat="1" applyFont="1" applyFill="1" applyBorder="1"/>
    <xf numFmtId="0" fontId="18" fillId="0" borderId="0" xfId="0" applyFont="1"/>
    <xf numFmtId="165" fontId="6" fillId="0" borderId="0" xfId="1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65" fontId="43" fillId="4" borderId="3" xfId="1" applyNumberFormat="1" applyFont="1" applyFill="1" applyBorder="1" applyAlignment="1">
      <alignment horizontal="center" vertical="center" wrapText="1"/>
    </xf>
    <xf numFmtId="49" fontId="12" fillId="5" borderId="8" xfId="2" applyNumberFormat="1" applyFont="1" applyFill="1" applyBorder="1"/>
    <xf numFmtId="0" fontId="6" fillId="29" borderId="0" xfId="0" applyFont="1" applyFill="1" applyBorder="1" applyAlignment="1">
      <alignment horizontal="left"/>
    </xf>
    <xf numFmtId="165" fontId="6" fillId="29" borderId="0" xfId="1" applyNumberFormat="1" applyFont="1" applyFill="1" applyBorder="1"/>
    <xf numFmtId="0" fontId="4" fillId="0" borderId="0" xfId="2" applyFont="1" applyFill="1" applyBorder="1" applyAlignment="1">
      <alignment horizontal="left"/>
    </xf>
    <xf numFmtId="0" fontId="6" fillId="0" borderId="5" xfId="2" applyFont="1" applyFill="1" applyBorder="1" applyAlignment="1">
      <alignment horizontal="left"/>
    </xf>
    <xf numFmtId="0" fontId="9" fillId="5" borderId="4" xfId="2" applyNumberFormat="1" applyFont="1" applyFill="1" applyBorder="1" applyAlignment="1">
      <alignment horizontal="left"/>
    </xf>
    <xf numFmtId="0" fontId="4" fillId="30" borderId="0" xfId="0" applyFont="1" applyFill="1" applyAlignment="1">
      <alignment horizontal="left"/>
    </xf>
    <xf numFmtId="0" fontId="4" fillId="30" borderId="0" xfId="0" applyNumberFormat="1" applyFont="1" applyFill="1" applyAlignment="1">
      <alignment horizontal="left"/>
    </xf>
    <xf numFmtId="0" fontId="4" fillId="28" borderId="0" xfId="0" applyFont="1" applyFill="1" applyAlignment="1">
      <alignment horizontal="left"/>
    </xf>
    <xf numFmtId="0" fontId="4" fillId="30" borderId="0" xfId="2" applyNumberFormat="1" applyFont="1" applyFill="1" applyAlignment="1">
      <alignment horizontal="left"/>
    </xf>
    <xf numFmtId="0" fontId="8" fillId="4" borderId="2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44" fillId="0" borderId="8" xfId="0" applyFont="1" applyFill="1" applyBorder="1" applyAlignment="1">
      <alignment horizontal="left"/>
    </xf>
    <xf numFmtId="0" fontId="45" fillId="7" borderId="4" xfId="0" applyFont="1" applyFill="1" applyBorder="1" applyAlignment="1">
      <alignment horizontal="left"/>
    </xf>
  </cellXfs>
  <cellStyles count="240">
    <cellStyle name="_VENUS 25-08-08" xfId="7"/>
    <cellStyle name="_WOOD GROUP 29-07-08" xfId="8"/>
    <cellStyle name="Buena 2" xfId="9"/>
    <cellStyle name="Cálculo 2" xfId="10"/>
    <cellStyle name="Celda de comprobación 2" xfId="11"/>
    <cellStyle name="Celda vinculada 2" xfId="12"/>
    <cellStyle name="Comma 2" xfId="13"/>
    <cellStyle name="Encabezado 4 2" xfId="14"/>
    <cellStyle name="Énfasis 1" xfId="15"/>
    <cellStyle name="Énfasis 2" xfId="16"/>
    <cellStyle name="Énfasis 3" xfId="17"/>
    <cellStyle name="Énfasis1 - 20%" xfId="18"/>
    <cellStyle name="Énfasis1 - 20% 2" xfId="19"/>
    <cellStyle name="Énfasis1 - 40%" xfId="20"/>
    <cellStyle name="Énfasis1 - 40% 2" xfId="21"/>
    <cellStyle name="Énfasis1 - 60%" xfId="22"/>
    <cellStyle name="Énfasis1 2" xfId="23"/>
    <cellStyle name="Énfasis2 - 20%" xfId="24"/>
    <cellStyle name="Énfasis2 - 20% 2" xfId="25"/>
    <cellStyle name="Énfasis2 - 40%" xfId="26"/>
    <cellStyle name="Énfasis2 - 40% 2" xfId="27"/>
    <cellStyle name="Énfasis2 - 60%" xfId="28"/>
    <cellStyle name="Énfasis2 2" xfId="29"/>
    <cellStyle name="Énfasis3 - 20%" xfId="30"/>
    <cellStyle name="Énfasis3 - 20% 2" xfId="31"/>
    <cellStyle name="Énfasis3 - 40%" xfId="32"/>
    <cellStyle name="Énfasis3 - 40% 2" xfId="33"/>
    <cellStyle name="Énfasis3 - 60%" xfId="34"/>
    <cellStyle name="Énfasis3 2" xfId="35"/>
    <cellStyle name="Énfasis4 - 20%" xfId="36"/>
    <cellStyle name="Énfasis4 - 20% 2" xfId="37"/>
    <cellStyle name="Énfasis4 - 40%" xfId="38"/>
    <cellStyle name="Énfasis4 - 40% 2" xfId="39"/>
    <cellStyle name="Énfasis4 - 60%" xfId="40"/>
    <cellStyle name="Énfasis4 2" xfId="41"/>
    <cellStyle name="Énfasis5 - 20%" xfId="42"/>
    <cellStyle name="Énfasis5 - 20% 2" xfId="43"/>
    <cellStyle name="Énfasis5 - 40%" xfId="44"/>
    <cellStyle name="Énfasis5 - 40% 2" xfId="45"/>
    <cellStyle name="Énfasis5 - 60%" xfId="46"/>
    <cellStyle name="Énfasis5 2" xfId="47"/>
    <cellStyle name="Énfasis6 - 20%" xfId="48"/>
    <cellStyle name="Énfasis6 - 20% 2" xfId="49"/>
    <cellStyle name="Énfasis6 - 40%" xfId="50"/>
    <cellStyle name="Énfasis6 - 40% 2" xfId="51"/>
    <cellStyle name="Énfasis6 - 60%" xfId="52"/>
    <cellStyle name="Énfasis6 2" xfId="53"/>
    <cellStyle name="Entrada 2" xfId="54"/>
    <cellStyle name="Euro" xfId="55"/>
    <cellStyle name="Euro 2" xfId="56"/>
    <cellStyle name="Hipervínculo 2" xfId="57"/>
    <cellStyle name="Hipervínculo 2 2" xfId="58"/>
    <cellStyle name="Hipervínculo 2 3" xfId="59"/>
    <cellStyle name="Hipervínculo 3" xfId="60"/>
    <cellStyle name="Hipervínculo 3 2" xfId="61"/>
    <cellStyle name="Hipervínculo 4" xfId="62"/>
    <cellStyle name="Hipervínculo 5" xfId="63"/>
    <cellStyle name="Incorrecto 2" xfId="64"/>
    <cellStyle name="Millares" xfId="1" builtinId="3"/>
    <cellStyle name="Millares 10" xfId="65"/>
    <cellStyle name="Millares 11" xfId="66"/>
    <cellStyle name="Millares 12" xfId="67"/>
    <cellStyle name="Millares 13" xfId="68"/>
    <cellStyle name="Millares 2" xfId="69"/>
    <cellStyle name="Millares 2 2" xfId="70"/>
    <cellStyle name="Millares 2 3" xfId="71"/>
    <cellStyle name="Millares 3" xfId="72"/>
    <cellStyle name="Millares 3 2" xfId="73"/>
    <cellStyle name="Millares 4" xfId="74"/>
    <cellStyle name="Millares 4 2" xfId="75"/>
    <cellStyle name="Millares 4 3" xfId="76"/>
    <cellStyle name="Millares 5" xfId="77"/>
    <cellStyle name="Millares 6" xfId="78"/>
    <cellStyle name="Millares 7" xfId="79"/>
    <cellStyle name="Millares 7 2" xfId="80"/>
    <cellStyle name="Millares 7 3" xfId="81"/>
    <cellStyle name="Millares 8" xfId="82"/>
    <cellStyle name="Millares 9" xfId="83"/>
    <cellStyle name="Moneda 2" xfId="84"/>
    <cellStyle name="Moneda 3" xfId="85"/>
    <cellStyle name="Neutral 2" xfId="86"/>
    <cellStyle name="Normal" xfId="0" builtinId="0"/>
    <cellStyle name="Normal 10" xfId="87"/>
    <cellStyle name="Normal 10 2" xfId="88"/>
    <cellStyle name="Normal 11" xfId="89"/>
    <cellStyle name="Normal 12" xfId="90"/>
    <cellStyle name="Normal 13" xfId="91"/>
    <cellStyle name="Normal 13 2" xfId="92"/>
    <cellStyle name="Normal 14" xfId="93"/>
    <cellStyle name="Normal 15" xfId="94"/>
    <cellStyle name="Normal 16" xfId="95"/>
    <cellStyle name="Normal 16 2" xfId="96"/>
    <cellStyle name="Normal 16 2 2" xfId="97"/>
    <cellStyle name="Normal 16 3" xfId="98"/>
    <cellStyle name="Normal 16 4" xfId="99"/>
    <cellStyle name="Normal 16 5" xfId="100"/>
    <cellStyle name="Normal 16 5 2" xfId="101"/>
    <cellStyle name="Normal 17" xfId="3"/>
    <cellStyle name="Normal 17 2" xfId="102"/>
    <cellStyle name="Normal 18" xfId="103"/>
    <cellStyle name="Normal 19" xfId="104"/>
    <cellStyle name="Normal 2" xfId="105"/>
    <cellStyle name="Normal 2 2" xfId="2"/>
    <cellStyle name="Normal 2 2 2" xfId="106"/>
    <cellStyle name="Normal 2 3" xfId="107"/>
    <cellStyle name="Normal 20" xfId="108"/>
    <cellStyle name="Normal 21" xfId="109"/>
    <cellStyle name="Normal 22" xfId="110"/>
    <cellStyle name="Normal 22 2" xfId="111"/>
    <cellStyle name="Normal 23" xfId="112"/>
    <cellStyle name="Normal 24" xfId="113"/>
    <cellStyle name="Normal 24 2" xfId="4"/>
    <cellStyle name="Normal 24 2 2" xfId="114"/>
    <cellStyle name="Normal 25" xfId="115"/>
    <cellStyle name="Normal 25 2" xfId="116"/>
    <cellStyle name="Normal 26" xfId="117"/>
    <cellStyle name="Normal 27" xfId="118"/>
    <cellStyle name="Normal 28" xfId="119"/>
    <cellStyle name="Normal 29" xfId="120"/>
    <cellStyle name="Normal 29 2" xfId="121"/>
    <cellStyle name="Normal 29 3" xfId="122"/>
    <cellStyle name="Normal 3" xfId="6"/>
    <cellStyle name="Normal 3 2" xfId="123"/>
    <cellStyle name="Normal 3 3" xfId="124"/>
    <cellStyle name="Normal 3 4" xfId="125"/>
    <cellStyle name="Normal 30" xfId="126"/>
    <cellStyle name="Normal 30 2" xfId="127"/>
    <cellStyle name="Normal 31" xfId="128"/>
    <cellStyle name="Normal 31 2" xfId="129"/>
    <cellStyle name="Normal 32" xfId="130"/>
    <cellStyle name="Normal 32 2" xfId="131"/>
    <cellStyle name="Normal 33" xfId="132"/>
    <cellStyle name="Normal 33 2" xfId="133"/>
    <cellStyle name="Normal 33 3" xfId="134"/>
    <cellStyle name="Normal 34" xfId="135"/>
    <cellStyle name="Normal 35" xfId="136"/>
    <cellStyle name="Normal 35 2" xfId="5"/>
    <cellStyle name="Normal 35 2 2" xfId="137"/>
    <cellStyle name="Normal 36" xfId="138"/>
    <cellStyle name="Normal 36 2" xfId="139"/>
    <cellStyle name="Normal 36 3" xfId="140"/>
    <cellStyle name="Normal 36 4" xfId="141"/>
    <cellStyle name="Normal 37" xfId="142"/>
    <cellStyle name="Normal 37 2" xfId="143"/>
    <cellStyle name="Normal 38" xfId="144"/>
    <cellStyle name="Normal 39" xfId="145"/>
    <cellStyle name="Normal 39 2" xfId="146"/>
    <cellStyle name="Normal 39 3" xfId="147"/>
    <cellStyle name="Normal 4" xfId="148"/>
    <cellStyle name="Normal 4 10" xfId="149"/>
    <cellStyle name="Normal 4 11" xfId="150"/>
    <cellStyle name="Normal 4 12" xfId="151"/>
    <cellStyle name="Normal 4 13" xfId="152"/>
    <cellStyle name="Normal 4 14" xfId="153"/>
    <cellStyle name="Normal 4 15" xfId="154"/>
    <cellStyle name="Normal 4 16" xfId="155"/>
    <cellStyle name="Normal 4 17" xfId="156"/>
    <cellStyle name="Normal 4 18" xfId="157"/>
    <cellStyle name="Normal 4 18 2" xfId="158"/>
    <cellStyle name="Normal 4 19" xfId="159"/>
    <cellStyle name="Normal 4 2" xfId="160"/>
    <cellStyle name="Normal 4 2 2" xfId="161"/>
    <cellStyle name="Normal 4 2 2 2" xfId="162"/>
    <cellStyle name="Normal 4 2 3" xfId="163"/>
    <cellStyle name="Normal 4 2 4" xfId="164"/>
    <cellStyle name="Normal 4 3" xfId="165"/>
    <cellStyle name="Normal 4 4" xfId="166"/>
    <cellStyle name="Normal 4 5" xfId="167"/>
    <cellStyle name="Normal 4 6" xfId="168"/>
    <cellStyle name="Normal 4 7" xfId="169"/>
    <cellStyle name="Normal 4 8" xfId="170"/>
    <cellStyle name="Normal 4 9" xfId="171"/>
    <cellStyle name="Normal 40" xfId="172"/>
    <cellStyle name="Normal 41" xfId="173"/>
    <cellStyle name="Normal 42" xfId="174"/>
    <cellStyle name="Normal 43" xfId="175"/>
    <cellStyle name="Normal 43 2" xfId="176"/>
    <cellStyle name="Normal 44" xfId="177"/>
    <cellStyle name="Normal 44 2" xfId="178"/>
    <cellStyle name="Normal 45" xfId="179"/>
    <cellStyle name="Normal 45 2" xfId="180"/>
    <cellStyle name="Normal 46" xfId="181"/>
    <cellStyle name="Normal 46 2" xfId="182"/>
    <cellStyle name="Normal 47" xfId="183"/>
    <cellStyle name="Normal 47 2" xfId="184"/>
    <cellStyle name="Normal 47 3" xfId="185"/>
    <cellStyle name="Normal 48" xfId="186"/>
    <cellStyle name="Normal 48 2" xfId="187"/>
    <cellStyle name="Normal 49" xfId="188"/>
    <cellStyle name="Normal 49 2" xfId="189"/>
    <cellStyle name="Normal 5" xfId="190"/>
    <cellStyle name="Normal 5 2" xfId="191"/>
    <cellStyle name="Normal 5 3" xfId="192"/>
    <cellStyle name="Normal 50" xfId="193"/>
    <cellStyle name="Normal 51" xfId="194"/>
    <cellStyle name="Normal 52" xfId="195"/>
    <cellStyle name="Normal 52 2" xfId="196"/>
    <cellStyle name="Normal 53" xfId="197"/>
    <cellStyle name="Normal 54" xfId="198"/>
    <cellStyle name="Normal 54 2" xfId="199"/>
    <cellStyle name="Normal 55" xfId="200"/>
    <cellStyle name="Normal 56" xfId="201"/>
    <cellStyle name="Normal 57" xfId="202"/>
    <cellStyle name="Normal 58" xfId="239"/>
    <cellStyle name="Normal 6" xfId="203"/>
    <cellStyle name="Normal 6 2" xfId="204"/>
    <cellStyle name="Normal 6 3" xfId="205"/>
    <cellStyle name="Normal 6 4" xfId="206"/>
    <cellStyle name="Normal 7" xfId="207"/>
    <cellStyle name="Normal 7 2" xfId="208"/>
    <cellStyle name="Normal 8" xfId="209"/>
    <cellStyle name="Normal 8 2" xfId="210"/>
    <cellStyle name="Normal 9" xfId="211"/>
    <cellStyle name="Normal 9 2" xfId="212"/>
    <cellStyle name="Notas 2" xfId="213"/>
    <cellStyle name="Notas 2 2" xfId="214"/>
    <cellStyle name="Notas 3" xfId="215"/>
    <cellStyle name="Notas 3 2" xfId="216"/>
    <cellStyle name="Notas 4" xfId="217"/>
    <cellStyle name="Notas 4 2" xfId="218"/>
    <cellStyle name="Notas 5" xfId="219"/>
    <cellStyle name="Notas 5 2" xfId="220"/>
    <cellStyle name="Notas 6" xfId="221"/>
    <cellStyle name="Notas 6 2" xfId="222"/>
    <cellStyle name="Notas 7" xfId="223"/>
    <cellStyle name="Notas 8" xfId="224"/>
    <cellStyle name="Percent 2" xfId="225"/>
    <cellStyle name="Percent 3" xfId="226"/>
    <cellStyle name="Porcentaje 2" xfId="227"/>
    <cellStyle name="Porcentaje 3" xfId="228"/>
    <cellStyle name="Porcentual 2" xfId="229"/>
    <cellStyle name="Porcentual 2 2" xfId="230"/>
    <cellStyle name="Porcentual 3" xfId="231"/>
    <cellStyle name="Salida 2" xfId="232"/>
    <cellStyle name="Texto de advertencia 2" xfId="233"/>
    <cellStyle name="Título 1 2" xfId="234"/>
    <cellStyle name="Título 2 2" xfId="235"/>
    <cellStyle name="Título 3 2" xfId="236"/>
    <cellStyle name="Título de hoja" xfId="237"/>
    <cellStyle name="Total 2" xfId="238"/>
  </cellStyles>
  <dxfs count="0"/>
  <tableStyles count="0" defaultTableStyle="TableStyleMedium2" defaultPivotStyle="PivotStyleLight16"/>
  <colors>
    <mruColors>
      <color rgb="FFFFFF66"/>
      <color rgb="FFFFFF9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1483895</xdr:colOff>
      <xdr:row>0</xdr:row>
      <xdr:rowOff>0</xdr:rowOff>
    </xdr:from>
    <xdr:to>
      <xdr:col>4</xdr:col>
      <xdr:colOff>170447</xdr:colOff>
      <xdr:row>1</xdr:row>
      <xdr:rowOff>3008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4711" y="0"/>
          <a:ext cx="2376236" cy="524376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C/CLIENTES/Proteccion/2005/Regresion/Regresion%20Protecci&#243;n%20_Prelimin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olfo.52C7DEC6631B4AB/Mis%20documentos/SHR%20CONSULTING/CLIENTES/PERSONAL%20SOFT/INFORMACION%20RECIBIDA/Requerimiento%20de%20informaci&#243;n%20Salaria%20-%20P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TO%20DEFINITIVO%202011\MEDICINA\ODONTOLOGIA%20PTO%202011\ENFERMERIA\ENFERMERIA%20PREGRADO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andrea/Desktop/Universidad/DICIEMBRE/Documents%20and%20Settings/parraangela/Escritorio/4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AUSTRO\2013-01\PPTO%20KATHERINNE\FACULTAD%20DE%20INGENIERIA%202012\DIRECCION%20FACULTAD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STRO/2011-01/EJECUCION%20PRESUPUESTAL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sta&#241;ojorge\AppData\Local\Microsoft\Windows\Temporary%20Internet%20Files\Content.Outlook\2YXQ44FP\Artes%20plasticas\ARTES%20PLASTICAS%20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sta&#241;ojorge\AppData\Local\Microsoft\Windows\Temporary%20Internet%20Files\Content.Outlook\2YXQ44FP\Arte%20dram&#225;tico\ARTE_DRAMATICO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TO%20DEFINITIVO%202011/PRESUPUESTO%202011%20-%20FEBRERO%201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q y Comp (TOTAL)"/>
      <sheetName val="regresion eq"/>
      <sheetName val="GRAFICOS"/>
      <sheetName val=" Eq y Comp (MEDELLIN)"/>
      <sheetName val="GRAFICOS (2)"/>
      <sheetName val="reg QI Total"/>
      <sheetName val="reg Med Total"/>
      <sheetName val="reg QIII Total"/>
      <sheetName val="reg QI Medell"/>
      <sheetName val="reg Med Medell"/>
      <sheetName val="reg QIII Medell"/>
    </sheetNames>
    <sheetDataSet>
      <sheetData sheetId="0"/>
      <sheetData sheetId="1">
        <row r="39">
          <cell r="A39">
            <v>574</v>
          </cell>
          <cell r="B39">
            <v>7664854</v>
          </cell>
        </row>
        <row r="40">
          <cell r="A40">
            <v>574</v>
          </cell>
          <cell r="B40">
            <v>6871346</v>
          </cell>
        </row>
        <row r="41">
          <cell r="A41">
            <v>572</v>
          </cell>
          <cell r="B41">
            <v>6300000</v>
          </cell>
        </row>
        <row r="42">
          <cell r="A42">
            <v>572</v>
          </cell>
          <cell r="B42">
            <v>6300000</v>
          </cell>
        </row>
        <row r="43">
          <cell r="A43">
            <v>572</v>
          </cell>
          <cell r="B43">
            <v>6300000</v>
          </cell>
        </row>
        <row r="44">
          <cell r="A44">
            <v>567</v>
          </cell>
          <cell r="B44">
            <v>7079883</v>
          </cell>
        </row>
        <row r="45">
          <cell r="A45">
            <v>567</v>
          </cell>
          <cell r="B45">
            <v>7079883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1">
          <cell r="A1" t="str">
            <v>ANALISTA PROGRAMADOR 1</v>
          </cell>
        </row>
        <row r="2">
          <cell r="A2" t="str">
            <v>ANALISTA PROGRAMADOR 2</v>
          </cell>
        </row>
        <row r="3">
          <cell r="A3" t="str">
            <v>ANALISTA PROGRAMADOR 3</v>
          </cell>
        </row>
        <row r="4">
          <cell r="A4" t="str">
            <v>ANALISTAS DE CALIDAD</v>
          </cell>
        </row>
        <row r="5">
          <cell r="A5" t="str">
            <v>ANALISTAS DE DOCUMENTACION</v>
          </cell>
        </row>
        <row r="6">
          <cell r="A6" t="str">
            <v>ANALISTAS DE INVESTIGACION</v>
          </cell>
        </row>
        <row r="7">
          <cell r="A7" t="str">
            <v>ANALISTAS DE PROCESOS</v>
          </cell>
        </row>
        <row r="8">
          <cell r="A8" t="str">
            <v>AUXILIAR ADMINISTRATIVO Y FINANCIERO</v>
          </cell>
        </row>
        <row r="9">
          <cell r="A9" t="str">
            <v>AUXILIAR DE INFRAESTRUCTURA Y SERVICIOS</v>
          </cell>
        </row>
        <row r="10">
          <cell r="A10" t="str">
            <v>DISEÑADOR GRAFICO</v>
          </cell>
        </row>
        <row r="11">
          <cell r="A11" t="str">
            <v>EJECUTIVO DE TALENTO HUMANO</v>
          </cell>
        </row>
        <row r="12">
          <cell r="A12" t="str">
            <v>GERENTE GENERAL</v>
          </cell>
        </row>
        <row r="13">
          <cell r="A13" t="str">
            <v>GERENTE REGIONAL</v>
          </cell>
        </row>
        <row r="14">
          <cell r="A14" t="str">
            <v>JEFE ADMINISTRATIVO Y FINANCIERO</v>
          </cell>
        </row>
        <row r="15">
          <cell r="A15" t="str">
            <v>JEFE DE CALIDAD DEL SOFTWARE</v>
          </cell>
        </row>
        <row r="16">
          <cell r="A16" t="str">
            <v>JEFE DE DESARROLLO</v>
          </cell>
        </row>
        <row r="17">
          <cell r="A17" t="str">
            <v>JEFE DE INFRAESTRUCTURA Y SERVICIOS</v>
          </cell>
        </row>
        <row r="18">
          <cell r="A18" t="str">
            <v>JEFE DE INVESTIGACION</v>
          </cell>
        </row>
        <row r="19">
          <cell r="A19" t="str">
            <v>JEFE DE PROCESOS Y CALIDAD</v>
          </cell>
        </row>
        <row r="20">
          <cell r="A20" t="str">
            <v>LIDER ADMINISTRATIVO</v>
          </cell>
        </row>
        <row r="21">
          <cell r="A21" t="str">
            <v>LIDER DE PROYECTOS 1</v>
          </cell>
        </row>
        <row r="22">
          <cell r="A22" t="str">
            <v>LIDER DE PROYECTOS 2</v>
          </cell>
        </row>
        <row r="23">
          <cell r="A23" t="str">
            <v>SECRETARIA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RES.GESTION"/>
      <sheetName val="ALUMNOS"/>
      <sheetName val="MAT."/>
      <sheetName val="NOMINA"/>
      <sheetName val="HONORARIOS"/>
      <sheetName val="CONVENIOS"/>
      <sheetName val="EDUC.CONT."/>
      <sheetName val="ASESOR.Y.CONSULT."/>
      <sheetName val="PROY INVEST."/>
      <sheetName val="P.PROY.SOCIAL"/>
      <sheetName val="GEST.REC.HUM."/>
      <sheetName val="OTROS PROY."/>
      <sheetName val="SALIDAS"/>
      <sheetName val="BIBLIOTECA"/>
      <sheetName val="AFILIACIONES"/>
      <sheetName val="IMPRESOS.PUBLIC"/>
      <sheetName val="MANTEN.EQUIP."/>
      <sheetName val="INVER.EQUIPO.COMP"/>
      <sheetName val="INVER.OTROS.EQUIPOS"/>
      <sheetName val="INVER.MUEBLES"/>
      <sheetName val="ADECUAC.LOCATIVAS"/>
      <sheetName val="Hoja1"/>
      <sheetName val="Base 1"/>
      <sheetName val="Base 2"/>
      <sheetName val="Base 3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9">
          <cell r="B19">
            <v>0</v>
          </cell>
          <cell r="C19">
            <v>1</v>
          </cell>
          <cell r="D19" t="str">
            <v>NO APLICA</v>
          </cell>
        </row>
        <row r="20">
          <cell r="B20">
            <v>38</v>
          </cell>
          <cell r="C20">
            <v>2</v>
          </cell>
          <cell r="D20" t="str">
            <v>PROFESOR TITULAR</v>
          </cell>
        </row>
        <row r="21">
          <cell r="B21">
            <v>39</v>
          </cell>
          <cell r="C21">
            <v>3</v>
          </cell>
          <cell r="D21" t="str">
            <v>PROFESOR ESPECIAL</v>
          </cell>
        </row>
        <row r="22">
          <cell r="B22">
            <v>40</v>
          </cell>
          <cell r="C22">
            <v>4</v>
          </cell>
          <cell r="D22" t="str">
            <v>PROFESOR ASOCIADO</v>
          </cell>
        </row>
        <row r="23">
          <cell r="B23">
            <v>41</v>
          </cell>
          <cell r="C23">
            <v>5</v>
          </cell>
          <cell r="D23" t="str">
            <v>PROFESOR  ASISTENTE</v>
          </cell>
        </row>
        <row r="24">
          <cell r="B24">
            <v>42</v>
          </cell>
          <cell r="C24">
            <v>6</v>
          </cell>
          <cell r="D24" t="str">
            <v>INSTRUCTOR ASOCIADO</v>
          </cell>
        </row>
        <row r="25">
          <cell r="B25">
            <v>43</v>
          </cell>
          <cell r="C25">
            <v>7</v>
          </cell>
          <cell r="D25" t="str">
            <v>INSTRUCTOR ASISTENTE</v>
          </cell>
        </row>
        <row r="26">
          <cell r="B26">
            <v>36</v>
          </cell>
          <cell r="D26" t="str">
            <v>JOVEN INVESTIGADOR</v>
          </cell>
        </row>
        <row r="27">
          <cell r="B27">
            <v>45</v>
          </cell>
          <cell r="D27" t="str">
            <v>SERVICIO SOCIAL OBLIG.</v>
          </cell>
        </row>
        <row r="28">
          <cell r="B28">
            <v>46</v>
          </cell>
          <cell r="D28" t="str">
            <v>MONITOR</v>
          </cell>
        </row>
        <row r="29">
          <cell r="B29">
            <v>49</v>
          </cell>
          <cell r="D29" t="str">
            <v>INSTRUCTOR</v>
          </cell>
        </row>
        <row r="30">
          <cell r="B30">
            <v>50</v>
          </cell>
          <cell r="D30" t="str">
            <v>PROFESOR</v>
          </cell>
        </row>
        <row r="31">
          <cell r="B31">
            <v>51</v>
          </cell>
          <cell r="D31" t="str">
            <v>DOCENTE</v>
          </cell>
        </row>
        <row r="32">
          <cell r="B32">
            <v>72</v>
          </cell>
          <cell r="D32" t="str">
            <v>PROF. BIENESTAR UNIV.</v>
          </cell>
        </row>
        <row r="33">
          <cell r="B33">
            <v>78</v>
          </cell>
          <cell r="D33" t="str">
            <v>ORQUESTA SINFONICA</v>
          </cell>
        </row>
        <row r="34">
          <cell r="B34">
            <v>80</v>
          </cell>
          <cell r="D34" t="str">
            <v>INVESTIGADOR</v>
          </cell>
        </row>
      </sheetData>
      <sheetData sheetId="25">
        <row r="3">
          <cell r="G3" t="str">
            <v>Operativo</v>
          </cell>
        </row>
        <row r="4">
          <cell r="G4" t="str">
            <v>Mejoramiento</v>
          </cell>
        </row>
        <row r="5">
          <cell r="G5" t="str">
            <v>Gestion</v>
          </cell>
        </row>
        <row r="15">
          <cell r="B15">
            <v>1</v>
          </cell>
          <cell r="C15" t="str">
            <v>SEMESTRAL</v>
          </cell>
        </row>
        <row r="16">
          <cell r="B16">
            <v>2</v>
          </cell>
          <cell r="C16" t="str">
            <v>ANUAL</v>
          </cell>
        </row>
        <row r="17">
          <cell r="B17">
            <v>3</v>
          </cell>
          <cell r="C17" t="str">
            <v>INDEFINIDO</v>
          </cell>
        </row>
      </sheetData>
      <sheetData sheetId="26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 - 2008"/>
      <sheetName val="41 - 2009"/>
      <sheetName val="41 - 2009 (2)"/>
      <sheetName val="41 "/>
      <sheetName val="ING MATRICULAS"/>
      <sheetName val="CB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AE000090</v>
          </cell>
          <cell r="B1" t="str">
            <v>In Prog Artes Esc</v>
          </cell>
        </row>
        <row r="2">
          <cell r="A2" t="str">
            <v>AE400000</v>
          </cell>
          <cell r="B2" t="str">
            <v>In Edu Cont Artes E</v>
          </cell>
        </row>
        <row r="3">
          <cell r="A3" t="str">
            <v>AE500000</v>
          </cell>
          <cell r="B3" t="str">
            <v>In Prog Esp Artes E</v>
          </cell>
        </row>
        <row r="4">
          <cell r="A4" t="str">
            <v>AM000090</v>
          </cell>
          <cell r="B4" t="str">
            <v>In Prog Admin Empr</v>
          </cell>
        </row>
        <row r="5">
          <cell r="A5" t="str">
            <v>AM400000</v>
          </cell>
          <cell r="B5" t="str">
            <v>In Edu Cont Adm Em</v>
          </cell>
        </row>
        <row r="6">
          <cell r="A6" t="str">
            <v>AM500000</v>
          </cell>
          <cell r="B6" t="str">
            <v>In Prog Esp Adm Em</v>
          </cell>
        </row>
        <row r="7">
          <cell r="A7" t="str">
            <v>AP000090</v>
          </cell>
          <cell r="B7" t="str">
            <v>In Prog Artes Plást</v>
          </cell>
        </row>
        <row r="8">
          <cell r="A8" t="str">
            <v>AP400000</v>
          </cell>
          <cell r="B8" t="str">
            <v>In Edu Cont Artes P</v>
          </cell>
        </row>
        <row r="9">
          <cell r="A9" t="str">
            <v>AP500000</v>
          </cell>
          <cell r="B9" t="str">
            <v>In Prog Esp Artes P</v>
          </cell>
        </row>
        <row r="10">
          <cell r="A10" t="str">
            <v>BE100190</v>
          </cell>
          <cell r="B10" t="str">
            <v>In Prog Bioética</v>
          </cell>
        </row>
        <row r="11">
          <cell r="A11" t="str">
            <v>BE200190</v>
          </cell>
          <cell r="B11" t="str">
            <v>In Maestría Bioética</v>
          </cell>
        </row>
        <row r="12">
          <cell r="A12" t="str">
            <v>BE300190</v>
          </cell>
          <cell r="B12" t="str">
            <v>In Doc Bioética</v>
          </cell>
        </row>
        <row r="13">
          <cell r="A13" t="str">
            <v>BE400000</v>
          </cell>
          <cell r="B13" t="str">
            <v>In Edu Cont Bioética</v>
          </cell>
        </row>
        <row r="14">
          <cell r="A14" t="str">
            <v>BE700190</v>
          </cell>
          <cell r="B14" t="str">
            <v>In Dpto Bioética</v>
          </cell>
        </row>
        <row r="15">
          <cell r="A15" t="str">
            <v>BI000090</v>
          </cell>
          <cell r="B15" t="str">
            <v>In Prog de Biología</v>
          </cell>
        </row>
        <row r="16">
          <cell r="A16" t="str">
            <v>BI400000</v>
          </cell>
          <cell r="B16" t="str">
            <v>In Edu Cont Biología</v>
          </cell>
        </row>
        <row r="17">
          <cell r="A17" t="str">
            <v>BI500000</v>
          </cell>
          <cell r="B17" t="str">
            <v>In Prog Esp Biología</v>
          </cell>
        </row>
        <row r="18">
          <cell r="A18" t="str">
            <v>CI400100</v>
          </cell>
          <cell r="B18" t="str">
            <v>In Edu Cont Inst V</v>
          </cell>
        </row>
        <row r="19">
          <cell r="A19" t="str">
            <v>CI400200</v>
          </cell>
          <cell r="B19" t="str">
            <v>In Edu Cont Bio Mol</v>
          </cell>
        </row>
        <row r="20">
          <cell r="A20" t="str">
            <v>CI400300</v>
          </cell>
          <cell r="B20" t="str">
            <v>In Edu Cont Ins GM</v>
          </cell>
        </row>
        <row r="21">
          <cell r="A21" t="str">
            <v>CI400400</v>
          </cell>
          <cell r="B21" t="str">
            <v>In Edu Cont UIBO</v>
          </cell>
        </row>
        <row r="22">
          <cell r="A22" t="str">
            <v>CI400500</v>
          </cell>
          <cell r="B22" t="str">
            <v>In Edu Cont Div Inve</v>
          </cell>
        </row>
        <row r="23">
          <cell r="A23" t="str">
            <v>CI400600</v>
          </cell>
          <cell r="B23" t="str">
            <v>In Edu C. Inst Salud</v>
          </cell>
        </row>
        <row r="24">
          <cell r="A24" t="str">
            <v>CI500100</v>
          </cell>
          <cell r="B24" t="str">
            <v>In Prog Esp Inst Vir</v>
          </cell>
        </row>
        <row r="25">
          <cell r="A25" t="str">
            <v>CI500200</v>
          </cell>
          <cell r="B25" t="str">
            <v>In Prog Esp Bio Mol</v>
          </cell>
        </row>
        <row r="26">
          <cell r="A26" t="str">
            <v>CI500300</v>
          </cell>
          <cell r="B26" t="str">
            <v>In Prog Esp Ins GM</v>
          </cell>
        </row>
        <row r="27">
          <cell r="A27" t="str">
            <v>CI500400</v>
          </cell>
          <cell r="B27" t="str">
            <v>In Prog Esp UIBO</v>
          </cell>
        </row>
        <row r="28">
          <cell r="A28" t="str">
            <v>CI500500</v>
          </cell>
          <cell r="B28" t="str">
            <v>In Prog Esp DIV INVE</v>
          </cell>
        </row>
        <row r="29">
          <cell r="A29" t="str">
            <v>CI750190</v>
          </cell>
          <cell r="B29" t="str">
            <v>In Instituto Virolog</v>
          </cell>
        </row>
        <row r="30">
          <cell r="A30" t="str">
            <v>CI750290</v>
          </cell>
          <cell r="B30" t="str">
            <v>In Instituto Bio Mol</v>
          </cell>
        </row>
        <row r="31">
          <cell r="A31" t="str">
            <v>CI750390</v>
          </cell>
          <cell r="B31" t="str">
            <v>In Instituto Gen Mol</v>
          </cell>
        </row>
        <row r="32">
          <cell r="A32" t="str">
            <v>CI750490</v>
          </cell>
          <cell r="B32" t="str">
            <v>In Instituto UIBO</v>
          </cell>
        </row>
        <row r="33">
          <cell r="A33" t="str">
            <v>CI750590</v>
          </cell>
          <cell r="B33" t="str">
            <v>In Lab Detecion tem</v>
          </cell>
        </row>
        <row r="34">
          <cell r="A34" t="str">
            <v>CI750690</v>
          </cell>
          <cell r="B34" t="str">
            <v>In Ing instituto S y</v>
          </cell>
        </row>
        <row r="35">
          <cell r="A35" t="str">
            <v>CI750790</v>
          </cell>
          <cell r="B35" t="str">
            <v>In Instituto Neuroci</v>
          </cell>
        </row>
        <row r="36">
          <cell r="A36" t="str">
            <v>CI750890</v>
          </cell>
          <cell r="B36" t="str">
            <v>In Un.Gene.Res.Antib</v>
          </cell>
        </row>
        <row r="37">
          <cell r="A37" t="str">
            <v>CL650090</v>
          </cell>
          <cell r="B37" t="str">
            <v>In Clínicas Odont</v>
          </cell>
        </row>
        <row r="38">
          <cell r="A38" t="str">
            <v>CL650190</v>
          </cell>
          <cell r="B38" t="str">
            <v>In Clínica Pregrado</v>
          </cell>
        </row>
        <row r="39">
          <cell r="A39" t="str">
            <v>CL650290</v>
          </cell>
          <cell r="B39" t="str">
            <v>In Clínica1 Cir Max</v>
          </cell>
        </row>
        <row r="40">
          <cell r="A40" t="str">
            <v>CL650390</v>
          </cell>
          <cell r="B40" t="str">
            <v>In Clínica 2 maxilof</v>
          </cell>
        </row>
        <row r="41">
          <cell r="A41" t="str">
            <v>CL650490</v>
          </cell>
          <cell r="B41" t="str">
            <v>In Clínicaortodoncia</v>
          </cell>
        </row>
        <row r="42">
          <cell r="A42" t="str">
            <v>CL650590</v>
          </cell>
          <cell r="B42" t="str">
            <v>In Clínica patologia</v>
          </cell>
        </row>
        <row r="43">
          <cell r="A43" t="str">
            <v>CL650690</v>
          </cell>
          <cell r="B43" t="str">
            <v>In  Clínica odontope</v>
          </cell>
        </row>
        <row r="44">
          <cell r="A44" t="str">
            <v>CL650790</v>
          </cell>
          <cell r="B44" t="str">
            <v>In Clínica prostodon</v>
          </cell>
        </row>
        <row r="45">
          <cell r="A45" t="str">
            <v>CL650890</v>
          </cell>
          <cell r="B45" t="str">
            <v>In Clínica endodonci</v>
          </cell>
        </row>
        <row r="46">
          <cell r="A46" t="str">
            <v>CL650990</v>
          </cell>
          <cell r="B46" t="str">
            <v>In clinica 3</v>
          </cell>
        </row>
        <row r="47">
          <cell r="A47" t="str">
            <v>CL651090</v>
          </cell>
          <cell r="B47" t="str">
            <v>In hosp san jose</v>
          </cell>
        </row>
        <row r="48">
          <cell r="A48" t="str">
            <v>CL651190</v>
          </cell>
          <cell r="B48" t="str">
            <v>In Cons. saludbosq</v>
          </cell>
        </row>
        <row r="49">
          <cell r="A49" t="str">
            <v>CL651290</v>
          </cell>
          <cell r="B49" t="str">
            <v>In con ext clin 1</v>
          </cell>
        </row>
        <row r="50">
          <cell r="A50" t="str">
            <v>CL651390</v>
          </cell>
          <cell r="B50" t="str">
            <v>In con ext clin 2</v>
          </cell>
        </row>
        <row r="51">
          <cell r="A51" t="str">
            <v>CL651490</v>
          </cell>
          <cell r="B51" t="str">
            <v>In con ext clin 3</v>
          </cell>
        </row>
        <row r="52">
          <cell r="A52" t="str">
            <v>CL651590</v>
          </cell>
          <cell r="B52" t="str">
            <v>In med diag clin 1</v>
          </cell>
        </row>
        <row r="53">
          <cell r="A53" t="str">
            <v>CL651690</v>
          </cell>
          <cell r="B53" t="str">
            <v>In med diag clin 2</v>
          </cell>
        </row>
        <row r="54">
          <cell r="A54" t="str">
            <v>CL651790</v>
          </cell>
          <cell r="B54" t="str">
            <v>In med diag clin 3</v>
          </cell>
        </row>
        <row r="55">
          <cell r="A55" t="str">
            <v>CL651890</v>
          </cell>
          <cell r="B55" t="str">
            <v>In unidad oseointegr</v>
          </cell>
        </row>
        <row r="56">
          <cell r="A56" t="str">
            <v>CL651990</v>
          </cell>
          <cell r="B56" t="str">
            <v>In clinica periodonc</v>
          </cell>
        </row>
        <row r="57">
          <cell r="A57" t="str">
            <v>CL652090</v>
          </cell>
          <cell r="B57" t="str">
            <v>In hosp Infanil Sn J</v>
          </cell>
        </row>
        <row r="58">
          <cell r="A58" t="str">
            <v>CL652190</v>
          </cell>
          <cell r="B58" t="str">
            <v>Clin.Operatoria Dent</v>
          </cell>
        </row>
        <row r="59">
          <cell r="A59" t="str">
            <v>CL652290</v>
          </cell>
          <cell r="B59" t="str">
            <v>Clin. Nobel Biocare</v>
          </cell>
        </row>
        <row r="60">
          <cell r="A60" t="str">
            <v>DI000090</v>
          </cell>
          <cell r="B60" t="str">
            <v>In Prog Diseño Ind</v>
          </cell>
        </row>
        <row r="61">
          <cell r="A61" t="str">
            <v>DI400000</v>
          </cell>
          <cell r="B61" t="str">
            <v>In Edu Cont Dis Ind</v>
          </cell>
        </row>
        <row r="62">
          <cell r="A62" t="str">
            <v>DI500000</v>
          </cell>
          <cell r="B62" t="str">
            <v>In Prog Esp Dis Ind</v>
          </cell>
        </row>
        <row r="63">
          <cell r="A63" t="str">
            <v>DI600190</v>
          </cell>
          <cell r="B63" t="str">
            <v>In Lab Diseño</v>
          </cell>
        </row>
        <row r="64">
          <cell r="A64" t="str">
            <v>DUMMY</v>
          </cell>
          <cell r="B64" t="str">
            <v>DUMMY</v>
          </cell>
        </row>
        <row r="65">
          <cell r="A65" t="str">
            <v>EN000090</v>
          </cell>
          <cell r="B65" t="str">
            <v>In Prog Enfermería</v>
          </cell>
        </row>
        <row r="66">
          <cell r="A66" t="str">
            <v>EN200190</v>
          </cell>
          <cell r="B66" t="str">
            <v>In Maes Salud Sexual</v>
          </cell>
        </row>
        <row r="67">
          <cell r="A67" t="str">
            <v>EN400000</v>
          </cell>
          <cell r="B67" t="str">
            <v>In Edu Cont Enferm</v>
          </cell>
        </row>
        <row r="68">
          <cell r="A68" t="str">
            <v>EN500000</v>
          </cell>
          <cell r="B68" t="str">
            <v>In Prog Esp Enferm</v>
          </cell>
        </row>
        <row r="69">
          <cell r="A69" t="str">
            <v>FE000090</v>
          </cell>
          <cell r="B69" t="str">
            <v>In Fac Educación</v>
          </cell>
        </row>
        <row r="70">
          <cell r="A70" t="str">
            <v>FE000190</v>
          </cell>
          <cell r="B70" t="str">
            <v>In Lic Edu Básica</v>
          </cell>
        </row>
        <row r="71">
          <cell r="A71" t="str">
            <v>FE000290</v>
          </cell>
          <cell r="B71" t="str">
            <v>In Lic Ped Infantil</v>
          </cell>
        </row>
        <row r="72">
          <cell r="A72" t="str">
            <v>FE000390</v>
          </cell>
          <cell r="B72" t="str">
            <v>In Lic Edu Bilingüe</v>
          </cell>
        </row>
        <row r="73">
          <cell r="A73" t="str">
            <v>FE000490</v>
          </cell>
          <cell r="B73" t="str">
            <v>In Centro Lenguas</v>
          </cell>
        </row>
        <row r="74">
          <cell r="A74" t="str">
            <v>FE100090</v>
          </cell>
          <cell r="B74" t="str">
            <v>In Postgrados Edu</v>
          </cell>
        </row>
        <row r="75">
          <cell r="A75" t="str">
            <v>FE100190</v>
          </cell>
          <cell r="B75" t="str">
            <v>In Doc Universitaria</v>
          </cell>
        </row>
        <row r="76">
          <cell r="A76" t="str">
            <v>FE100290</v>
          </cell>
          <cell r="B76" t="str">
            <v>In Ped Lenguaje</v>
          </cell>
        </row>
        <row r="77">
          <cell r="A77" t="str">
            <v>FE100390</v>
          </cell>
          <cell r="B77" t="str">
            <v>In Esp Edu Biling</v>
          </cell>
        </row>
        <row r="78">
          <cell r="A78" t="str">
            <v>FE100490</v>
          </cell>
          <cell r="B78" t="str">
            <v>In Ges Amb Mun</v>
          </cell>
        </row>
        <row r="79">
          <cell r="A79" t="str">
            <v>FE100590</v>
          </cell>
          <cell r="B79" t="str">
            <v>In Didac Pens Crea</v>
          </cell>
        </row>
        <row r="80">
          <cell r="A80" t="str">
            <v>FE400000</v>
          </cell>
          <cell r="B80" t="str">
            <v>In Edu Cont Fac Edu</v>
          </cell>
        </row>
        <row r="81">
          <cell r="A81" t="str">
            <v>FE500000</v>
          </cell>
          <cell r="B81" t="str">
            <v>In Prog Esp Fac Edu</v>
          </cell>
        </row>
        <row r="82">
          <cell r="A82" t="str">
            <v>FE800090</v>
          </cell>
          <cell r="B82" t="str">
            <v>In Edu a Distancia</v>
          </cell>
        </row>
        <row r="83">
          <cell r="A83" t="str">
            <v>FE800101</v>
          </cell>
          <cell r="B83" t="str">
            <v>Lic Cien Nat y Ed Am</v>
          </cell>
        </row>
        <row r="84">
          <cell r="A84" t="str">
            <v>FE800201</v>
          </cell>
          <cell r="B84" t="str">
            <v>Lic. leng ext e ing</v>
          </cell>
        </row>
        <row r="85">
          <cell r="A85" t="str">
            <v>FE800301</v>
          </cell>
          <cell r="B85" t="str">
            <v>LIC. ENFASIS MAT E I</v>
          </cell>
        </row>
        <row r="86">
          <cell r="A86" t="str">
            <v>FE800401</v>
          </cell>
          <cell r="B86" t="str">
            <v>LIC. ENFASIS EDU ART</v>
          </cell>
        </row>
        <row r="87">
          <cell r="A87" t="str">
            <v>FE800501</v>
          </cell>
          <cell r="B87" t="str">
            <v>LIC CIENCIAS SOCIALE</v>
          </cell>
        </row>
        <row r="88">
          <cell r="A88" t="str">
            <v>FE800601</v>
          </cell>
          <cell r="B88" t="str">
            <v>LIC ESPAÑOL Y LITERA</v>
          </cell>
        </row>
        <row r="89">
          <cell r="A89" t="str">
            <v>FE800701</v>
          </cell>
          <cell r="B89" t="str">
            <v>LIC. ETICA Y DESARRO</v>
          </cell>
        </row>
        <row r="90">
          <cell r="A90" t="str">
            <v>FE800801</v>
          </cell>
          <cell r="B90" t="str">
            <v>LIC. GESTION DLLO PR</v>
          </cell>
        </row>
        <row r="91">
          <cell r="A91" t="str">
            <v>FE800901</v>
          </cell>
          <cell r="B91" t="str">
            <v>PROG ESP PEDAGOGIA</v>
          </cell>
        </row>
        <row r="92">
          <cell r="A92" t="str">
            <v>FE801001</v>
          </cell>
          <cell r="B92" t="str">
            <v>PROG ESP DOC UNIVER</v>
          </cell>
        </row>
        <row r="93">
          <cell r="A93" t="str">
            <v>FE801101</v>
          </cell>
          <cell r="B93" t="str">
            <v>PROG ESP EDU AMBIENT</v>
          </cell>
        </row>
        <row r="94">
          <cell r="A94" t="str">
            <v>FE801201</v>
          </cell>
          <cell r="B94" t="str">
            <v>PROG ESP ART Y FOLKL</v>
          </cell>
        </row>
        <row r="95">
          <cell r="A95" t="str">
            <v>FE801301</v>
          </cell>
          <cell r="B95" t="str">
            <v>PROG ESP EVA Y EDU</v>
          </cell>
        </row>
        <row r="96">
          <cell r="A96" t="str">
            <v>FE801401</v>
          </cell>
          <cell r="B96" t="str">
            <v>ORIEN DLLO HUMANO</v>
          </cell>
        </row>
        <row r="97">
          <cell r="A97" t="str">
            <v>FE801501</v>
          </cell>
          <cell r="B97" t="str">
            <v>ESP CIENCIAS SOCIALE</v>
          </cell>
        </row>
        <row r="98">
          <cell r="A98" t="str">
            <v>FE801601</v>
          </cell>
          <cell r="B98" t="str">
            <v>ESP PEDAGOGIA LENGUA</v>
          </cell>
        </row>
        <row r="99">
          <cell r="A99" t="str">
            <v>FE801701</v>
          </cell>
          <cell r="B99" t="str">
            <v>ESP PEDA LENG AUDIOV</v>
          </cell>
        </row>
        <row r="100">
          <cell r="A100" t="str">
            <v>FE801801</v>
          </cell>
          <cell r="B100" t="str">
            <v>ESP GOBIERNO ESCOLAR</v>
          </cell>
        </row>
        <row r="101">
          <cell r="A101" t="str">
            <v>FE801901</v>
          </cell>
          <cell r="B101" t="str">
            <v>ESP EDUCACION A DIST</v>
          </cell>
        </row>
        <row r="102">
          <cell r="A102" t="str">
            <v>FE802001</v>
          </cell>
          <cell r="B102" t="str">
            <v>ESP DERCHOS HUMANOS</v>
          </cell>
        </row>
        <row r="103">
          <cell r="A103" t="str">
            <v>FE802101</v>
          </cell>
          <cell r="B103" t="str">
            <v>LIC PEDAGOGIA INFANT</v>
          </cell>
        </row>
        <row r="104">
          <cell r="A104" t="str">
            <v>FE802201</v>
          </cell>
          <cell r="B104" t="str">
            <v>LIC EDUCAION A DISTA</v>
          </cell>
        </row>
        <row r="105">
          <cell r="A105" t="str">
            <v>FI000090</v>
          </cell>
          <cell r="B105" t="str">
            <v>In Prog de Física</v>
          </cell>
        </row>
        <row r="106">
          <cell r="A106" t="str">
            <v>FI400000</v>
          </cell>
          <cell r="B106" t="str">
            <v>In Edu Cont Física</v>
          </cell>
        </row>
        <row r="107">
          <cell r="A107" t="str">
            <v>FI500000</v>
          </cell>
          <cell r="B107" t="str">
            <v>In Prog Esp Física</v>
          </cell>
        </row>
        <row r="108">
          <cell r="A108" t="str">
            <v>HU000090</v>
          </cell>
          <cell r="B108" t="str">
            <v>Filosofía</v>
          </cell>
        </row>
        <row r="109">
          <cell r="A109" t="str">
            <v>HU000190</v>
          </cell>
          <cell r="B109" t="str">
            <v>Lic. Basica Humanida</v>
          </cell>
        </row>
        <row r="110">
          <cell r="A110" t="str">
            <v>HU100190</v>
          </cell>
          <cell r="B110" t="str">
            <v>In Prog Fil Ciencia</v>
          </cell>
        </row>
        <row r="111">
          <cell r="A111" t="str">
            <v>HU400000</v>
          </cell>
          <cell r="B111" t="str">
            <v>Edu Cont Humanidades</v>
          </cell>
        </row>
        <row r="112">
          <cell r="A112" t="str">
            <v>HU700390</v>
          </cell>
          <cell r="B112" t="str">
            <v>In Dpto Human</v>
          </cell>
        </row>
        <row r="113">
          <cell r="A113" t="str">
            <v>IA000090</v>
          </cell>
          <cell r="B113" t="str">
            <v>In Prog Ing Amb</v>
          </cell>
        </row>
        <row r="114">
          <cell r="A114" t="str">
            <v>IA100190</v>
          </cell>
          <cell r="B114" t="str">
            <v>Esp. Salud y Ambient</v>
          </cell>
        </row>
        <row r="115">
          <cell r="A115" t="str">
            <v>IA400000</v>
          </cell>
          <cell r="B115" t="str">
            <v>In Edu Cont Ing Amb</v>
          </cell>
        </row>
        <row r="116">
          <cell r="A116" t="str">
            <v>IA500000</v>
          </cell>
          <cell r="B116" t="str">
            <v>In Prog Esp Ing Amb</v>
          </cell>
        </row>
        <row r="117">
          <cell r="A117" t="str">
            <v>IA600190</v>
          </cell>
          <cell r="B117" t="str">
            <v>In Lab Ambiental</v>
          </cell>
        </row>
        <row r="118">
          <cell r="A118" t="str">
            <v>IE000090</v>
          </cell>
          <cell r="B118" t="str">
            <v>In Prog Ing Elec D.</v>
          </cell>
        </row>
        <row r="119">
          <cell r="A119" t="str">
            <v>IE000290</v>
          </cell>
          <cell r="B119" t="str">
            <v>Ing Electronica Noct</v>
          </cell>
        </row>
        <row r="120">
          <cell r="A120" t="str">
            <v>IE400000</v>
          </cell>
          <cell r="B120" t="str">
            <v>In Edu Cont Ing Elec</v>
          </cell>
        </row>
        <row r="121">
          <cell r="A121" t="str">
            <v>IE500000</v>
          </cell>
          <cell r="B121" t="str">
            <v>In Prog Esp Ing Elec</v>
          </cell>
        </row>
        <row r="122">
          <cell r="A122" t="str">
            <v>IE600190</v>
          </cell>
          <cell r="B122" t="str">
            <v>In Lab Cisco</v>
          </cell>
        </row>
        <row r="123">
          <cell r="A123" t="str">
            <v>IE600290</v>
          </cell>
          <cell r="B123" t="str">
            <v>In Lab Física</v>
          </cell>
        </row>
        <row r="124">
          <cell r="A124" t="str">
            <v>IE600390</v>
          </cell>
          <cell r="B124" t="str">
            <v>In Lab Control</v>
          </cell>
        </row>
        <row r="125">
          <cell r="A125" t="str">
            <v>IE600490</v>
          </cell>
          <cell r="B125" t="str">
            <v>In Lab Telecom</v>
          </cell>
        </row>
        <row r="126">
          <cell r="A126" t="str">
            <v>II000090</v>
          </cell>
          <cell r="B126" t="str">
            <v>In Prog Ing Ind</v>
          </cell>
        </row>
        <row r="127">
          <cell r="A127" t="str">
            <v>II100190</v>
          </cell>
          <cell r="B127" t="str">
            <v>In Gerencia Proy</v>
          </cell>
        </row>
        <row r="128">
          <cell r="A128" t="str">
            <v>II100290</v>
          </cell>
          <cell r="B128" t="str">
            <v>In Ger Pro y Produc</v>
          </cell>
        </row>
        <row r="129">
          <cell r="A129" t="str">
            <v>II400000</v>
          </cell>
          <cell r="B129" t="str">
            <v>In Edu Cont Ing Ind</v>
          </cell>
        </row>
        <row r="130">
          <cell r="A130" t="str">
            <v>II500000</v>
          </cell>
          <cell r="B130" t="str">
            <v>In Prog Esp Ing Ind</v>
          </cell>
        </row>
        <row r="131">
          <cell r="A131" t="str">
            <v>IQ000090</v>
          </cell>
          <cell r="B131" t="str">
            <v>In Prog Inst.Quirurg</v>
          </cell>
        </row>
        <row r="132">
          <cell r="A132" t="str">
            <v>IQ400000</v>
          </cell>
          <cell r="B132" t="str">
            <v>Edu Cont Inst.Quirur</v>
          </cell>
        </row>
        <row r="133">
          <cell r="A133" t="str">
            <v>IQ500000</v>
          </cell>
          <cell r="B133" t="str">
            <v>In Prog Esp Inst.Qui</v>
          </cell>
        </row>
        <row r="134">
          <cell r="A134" t="str">
            <v>IS000190</v>
          </cell>
          <cell r="B134" t="str">
            <v>In Prog Ing Sis D</v>
          </cell>
        </row>
        <row r="135">
          <cell r="A135" t="str">
            <v>IS000290</v>
          </cell>
          <cell r="B135" t="str">
            <v>In Prog Ing Sis N</v>
          </cell>
        </row>
        <row r="136">
          <cell r="A136" t="str">
            <v>IS400000</v>
          </cell>
          <cell r="B136" t="str">
            <v>In Edu Cont Ing Sis</v>
          </cell>
        </row>
        <row r="137">
          <cell r="A137" t="str">
            <v>IS500000</v>
          </cell>
          <cell r="B137" t="str">
            <v>In Prog Esp Ing Sis</v>
          </cell>
        </row>
        <row r="138">
          <cell r="A138" t="str">
            <v>LG000190</v>
          </cell>
          <cell r="B138" t="str">
            <v>In Prog Psicología D</v>
          </cell>
        </row>
        <row r="139">
          <cell r="A139" t="str">
            <v>LG000290</v>
          </cell>
          <cell r="B139" t="str">
            <v>In Prog Psicología N</v>
          </cell>
        </row>
        <row r="140">
          <cell r="A140" t="str">
            <v>LG100090</v>
          </cell>
          <cell r="B140" t="str">
            <v>In Postgrados Psi</v>
          </cell>
        </row>
        <row r="141">
          <cell r="A141" t="str">
            <v>LG100190</v>
          </cell>
          <cell r="B141" t="str">
            <v>In Prog Psi Sal</v>
          </cell>
        </row>
        <row r="142">
          <cell r="A142" t="str">
            <v>LG100290</v>
          </cell>
          <cell r="B142" t="str">
            <v>In Prog P L y Org</v>
          </cell>
        </row>
        <row r="143">
          <cell r="A143" t="str">
            <v>LG100390</v>
          </cell>
          <cell r="B143" t="str">
            <v>In Prog Ps D y E</v>
          </cell>
        </row>
        <row r="144">
          <cell r="A144" t="str">
            <v>LG100490</v>
          </cell>
          <cell r="B144" t="str">
            <v>In Prog Ps Social</v>
          </cell>
        </row>
        <row r="145">
          <cell r="A145" t="str">
            <v>LG100590</v>
          </cell>
          <cell r="B145" t="str">
            <v>In Prog Ps Cli. A. P</v>
          </cell>
        </row>
        <row r="146">
          <cell r="A146" t="str">
            <v>LG100690</v>
          </cell>
          <cell r="B146" t="str">
            <v>In Prog Ps Cli. D.I.</v>
          </cell>
        </row>
        <row r="147">
          <cell r="A147" t="str">
            <v>LG200190</v>
          </cell>
          <cell r="B147" t="str">
            <v>In Maes Psicología</v>
          </cell>
        </row>
        <row r="148">
          <cell r="A148" t="str">
            <v>LG400000</v>
          </cell>
          <cell r="B148" t="str">
            <v>In Edu Cont Psico</v>
          </cell>
        </row>
        <row r="149">
          <cell r="A149" t="str">
            <v>LG500000</v>
          </cell>
          <cell r="B149" t="str">
            <v>In Prog Esp Psico</v>
          </cell>
        </row>
        <row r="150">
          <cell r="A150" t="str">
            <v>LG600190</v>
          </cell>
          <cell r="B150" t="str">
            <v>In Lab Psicometría</v>
          </cell>
        </row>
        <row r="151">
          <cell r="A151" t="str">
            <v>MA000090</v>
          </cell>
          <cell r="B151" t="str">
            <v>In Matemáticas</v>
          </cell>
        </row>
        <row r="152">
          <cell r="A152" t="str">
            <v>MA400000</v>
          </cell>
          <cell r="B152" t="str">
            <v>In Edu Cont Matem</v>
          </cell>
        </row>
        <row r="153">
          <cell r="A153" t="str">
            <v>MA500000</v>
          </cell>
          <cell r="B153" t="str">
            <v>In Prog Esp Matem</v>
          </cell>
        </row>
        <row r="154">
          <cell r="A154" t="str">
            <v>ME000090</v>
          </cell>
          <cell r="B154" t="str">
            <v>In Prog de Medicina</v>
          </cell>
        </row>
        <row r="155">
          <cell r="A155" t="str">
            <v>ME100090</v>
          </cell>
          <cell r="B155" t="str">
            <v>In Postgrados Med</v>
          </cell>
        </row>
        <row r="156">
          <cell r="A156" t="str">
            <v>ME110190</v>
          </cell>
          <cell r="B156" t="str">
            <v>In Prog Anes y Rea</v>
          </cell>
        </row>
        <row r="157">
          <cell r="A157" t="str">
            <v>ME110290</v>
          </cell>
          <cell r="B157" t="str">
            <v>In Prog Cardiol adul</v>
          </cell>
        </row>
        <row r="158">
          <cell r="A158" t="str">
            <v>ME110390</v>
          </cell>
          <cell r="B158" t="str">
            <v>In Prog Card Ped</v>
          </cell>
        </row>
        <row r="159">
          <cell r="A159" t="str">
            <v>ME110490</v>
          </cell>
          <cell r="B159" t="str">
            <v>In Prog Cir Tórax</v>
          </cell>
        </row>
        <row r="160">
          <cell r="A160" t="str">
            <v>ME110590</v>
          </cell>
          <cell r="B160" t="str">
            <v>In Prog Cir General</v>
          </cell>
        </row>
        <row r="161">
          <cell r="A161" t="str">
            <v>ME110690</v>
          </cell>
          <cell r="B161" t="str">
            <v>In Prog Dermat</v>
          </cell>
        </row>
        <row r="162">
          <cell r="A162" t="str">
            <v>ME110790</v>
          </cell>
          <cell r="B162" t="str">
            <v>In Prog Med Fam</v>
          </cell>
        </row>
        <row r="163">
          <cell r="A163" t="str">
            <v>ME110890</v>
          </cell>
          <cell r="B163" t="str">
            <v>In Prog Neonat</v>
          </cell>
        </row>
        <row r="164">
          <cell r="A164" t="str">
            <v>ME110990</v>
          </cell>
          <cell r="B164" t="str">
            <v>In Prog Ginec y Obs</v>
          </cell>
        </row>
        <row r="165">
          <cell r="A165" t="str">
            <v>ME111090</v>
          </cell>
          <cell r="B165" t="str">
            <v>In Prog Med Dep</v>
          </cell>
        </row>
        <row r="166">
          <cell r="A166" t="str">
            <v>ME111190</v>
          </cell>
          <cell r="B166" t="str">
            <v>In Prog Med Interna</v>
          </cell>
        </row>
        <row r="167">
          <cell r="A167" t="str">
            <v>ME111290</v>
          </cell>
          <cell r="B167" t="str">
            <v>In Prog Neumolog</v>
          </cell>
        </row>
        <row r="168">
          <cell r="A168" t="str">
            <v>ME111390</v>
          </cell>
          <cell r="B168" t="str">
            <v>In Prog Neum Ped</v>
          </cell>
        </row>
        <row r="169">
          <cell r="A169" t="str">
            <v>ME111490</v>
          </cell>
          <cell r="B169" t="str">
            <v>In Prog Neurocir</v>
          </cell>
        </row>
        <row r="170">
          <cell r="A170" t="str">
            <v>ME111590</v>
          </cell>
          <cell r="B170" t="str">
            <v>In Prog Neurol Cl</v>
          </cell>
        </row>
        <row r="171">
          <cell r="A171" t="str">
            <v>ME111690</v>
          </cell>
          <cell r="B171" t="str">
            <v>In Prog Oftalm</v>
          </cell>
        </row>
        <row r="172">
          <cell r="A172" t="str">
            <v>ME111790</v>
          </cell>
          <cell r="B172" t="str">
            <v>In Prog Onc Clín</v>
          </cell>
        </row>
        <row r="173">
          <cell r="A173" t="str">
            <v>ME111890</v>
          </cell>
          <cell r="B173" t="str">
            <v>In Prog Ort y Traum</v>
          </cell>
        </row>
        <row r="174">
          <cell r="A174" t="str">
            <v>ME111990</v>
          </cell>
          <cell r="B174" t="str">
            <v>In Prog Pediatría</v>
          </cell>
        </row>
        <row r="175">
          <cell r="A175" t="str">
            <v>ME112090</v>
          </cell>
          <cell r="B175" t="str">
            <v>In Prog Psiquiatría</v>
          </cell>
        </row>
        <row r="176">
          <cell r="A176" t="str">
            <v>ME112190</v>
          </cell>
          <cell r="B176" t="str">
            <v>In Prog Psiq Infanti</v>
          </cell>
        </row>
        <row r="177">
          <cell r="A177" t="str">
            <v>ME112290</v>
          </cell>
          <cell r="B177" t="str">
            <v>In Prog Psiq Enl</v>
          </cell>
        </row>
        <row r="178">
          <cell r="A178" t="str">
            <v>ME112390</v>
          </cell>
          <cell r="B178" t="str">
            <v>PROG RAD IM Y DIAG</v>
          </cell>
        </row>
        <row r="179">
          <cell r="A179" t="str">
            <v>ME112490</v>
          </cell>
          <cell r="B179" t="str">
            <v>DOC PROG MED FIS RE</v>
          </cell>
        </row>
        <row r="180">
          <cell r="A180" t="str">
            <v>ME112590</v>
          </cell>
          <cell r="B180" t="str">
            <v>In Prog Urologia</v>
          </cell>
        </row>
        <row r="181">
          <cell r="A181" t="str">
            <v>ME112690</v>
          </cell>
          <cell r="B181" t="str">
            <v>In Prog Cir Plás</v>
          </cell>
        </row>
        <row r="182">
          <cell r="A182" t="str">
            <v>ME112790</v>
          </cell>
          <cell r="B182" t="str">
            <v>Cirug Vascular y Ang</v>
          </cell>
        </row>
        <row r="183">
          <cell r="A183" t="str">
            <v>ME112890</v>
          </cell>
          <cell r="B183" t="str">
            <v>Med Crit cuid int pe</v>
          </cell>
        </row>
        <row r="184">
          <cell r="A184" t="str">
            <v>ME112990</v>
          </cell>
          <cell r="B184" t="str">
            <v>Med Dolor y cuiad pa</v>
          </cell>
        </row>
        <row r="185">
          <cell r="A185" t="str">
            <v>ME113090</v>
          </cell>
          <cell r="B185" t="str">
            <v>Reumatologia Pediatr</v>
          </cell>
        </row>
        <row r="186">
          <cell r="A186" t="str">
            <v>ME120190</v>
          </cell>
          <cell r="B186" t="str">
            <v>In Prog Epidem</v>
          </cell>
        </row>
        <row r="187">
          <cell r="A187" t="str">
            <v>ME120290</v>
          </cell>
          <cell r="B187" t="str">
            <v>In Prog Hig Ind</v>
          </cell>
        </row>
        <row r="188">
          <cell r="A188" t="str">
            <v>ME120390</v>
          </cell>
          <cell r="B188" t="str">
            <v>In Prog Ger Cal Sal</v>
          </cell>
        </row>
        <row r="189">
          <cell r="A189" t="str">
            <v>ME120490</v>
          </cell>
          <cell r="B189" t="str">
            <v>In Prog Fil Ciencia</v>
          </cell>
        </row>
        <row r="190">
          <cell r="A190" t="str">
            <v>ME120590</v>
          </cell>
          <cell r="B190" t="str">
            <v>In Prog Salud Ocup</v>
          </cell>
        </row>
        <row r="191">
          <cell r="A191" t="str">
            <v>ME120690</v>
          </cell>
          <cell r="B191" t="str">
            <v>In Prog Salud Fam</v>
          </cell>
        </row>
        <row r="192">
          <cell r="A192" t="str">
            <v>ME120790</v>
          </cell>
          <cell r="B192" t="str">
            <v>In Prog Salud Amb</v>
          </cell>
        </row>
        <row r="193">
          <cell r="A193" t="str">
            <v>ME120890</v>
          </cell>
          <cell r="B193" t="str">
            <v>In Prog Epidem Clini</v>
          </cell>
        </row>
        <row r="194">
          <cell r="A194" t="str">
            <v>ME130190</v>
          </cell>
          <cell r="B194" t="str">
            <v>In Prog Cir Mano</v>
          </cell>
        </row>
        <row r="195">
          <cell r="A195" t="str">
            <v>ME130290</v>
          </cell>
          <cell r="B195" t="str">
            <v>In Prog Gastr Ped</v>
          </cell>
        </row>
        <row r="196">
          <cell r="A196" t="str">
            <v>ME130390</v>
          </cell>
          <cell r="B196" t="str">
            <v>In Prog Cir Columna</v>
          </cell>
        </row>
        <row r="197">
          <cell r="A197" t="str">
            <v>ME130490</v>
          </cell>
          <cell r="B197" t="str">
            <v>In Prog Ergonomía</v>
          </cell>
        </row>
        <row r="198">
          <cell r="A198" t="str">
            <v>ME130590</v>
          </cell>
          <cell r="B198" t="str">
            <v>In Prog Cir Vasc</v>
          </cell>
        </row>
        <row r="199">
          <cell r="A199" t="str">
            <v>ME130690</v>
          </cell>
          <cell r="B199" t="str">
            <v>In Prog. Nefr Ped</v>
          </cell>
        </row>
        <row r="200">
          <cell r="A200" t="str">
            <v>ME130790</v>
          </cell>
          <cell r="B200" t="str">
            <v>In Prog.Anes Card To</v>
          </cell>
        </row>
        <row r="201">
          <cell r="A201" t="str">
            <v>ME200190</v>
          </cell>
          <cell r="B201" t="str">
            <v>MAES PSIQ. FOREN</v>
          </cell>
        </row>
        <row r="202">
          <cell r="A202" t="str">
            <v>ME200290</v>
          </cell>
          <cell r="B202" t="str">
            <v>ING MAES C BAS BIOME</v>
          </cell>
        </row>
        <row r="203">
          <cell r="A203" t="str">
            <v>ME400000</v>
          </cell>
          <cell r="B203" t="str">
            <v>In Edu Cont Medicina</v>
          </cell>
        </row>
        <row r="204">
          <cell r="A204" t="str">
            <v>ME500000</v>
          </cell>
          <cell r="B204" t="str">
            <v>In Prog Esp Medicina</v>
          </cell>
        </row>
        <row r="205">
          <cell r="A205" t="str">
            <v>ME600090</v>
          </cell>
          <cell r="B205" t="str">
            <v>In Lab Medicina</v>
          </cell>
        </row>
        <row r="206">
          <cell r="A206" t="str">
            <v>ME600190</v>
          </cell>
          <cell r="B206" t="str">
            <v>In Lab Cir Exp</v>
          </cell>
        </row>
        <row r="207">
          <cell r="A207" t="str">
            <v>ME600290</v>
          </cell>
          <cell r="B207" t="str">
            <v>In Lab Anatomía</v>
          </cell>
        </row>
        <row r="208">
          <cell r="A208" t="str">
            <v>ME600390</v>
          </cell>
          <cell r="B208" t="str">
            <v>In Lab Bioquímica</v>
          </cell>
        </row>
        <row r="209">
          <cell r="A209" t="str">
            <v>ME600490</v>
          </cell>
          <cell r="B209" t="str">
            <v>In Lab Microb</v>
          </cell>
        </row>
        <row r="210">
          <cell r="A210" t="str">
            <v>ME600590</v>
          </cell>
          <cell r="B210" t="str">
            <v>In Lab Histología</v>
          </cell>
        </row>
        <row r="211">
          <cell r="A211" t="str">
            <v>ME600690</v>
          </cell>
          <cell r="B211" t="str">
            <v>In Lab Fisiología</v>
          </cell>
        </row>
        <row r="212">
          <cell r="A212" t="str">
            <v>MU000070</v>
          </cell>
          <cell r="B212" t="str">
            <v>In Orquesta Sinfónic</v>
          </cell>
        </row>
        <row r="213">
          <cell r="A213" t="str">
            <v>MU000090</v>
          </cell>
          <cell r="B213" t="str">
            <v>In Prog For Musical</v>
          </cell>
        </row>
        <row r="214">
          <cell r="A214" t="str">
            <v>MU400000</v>
          </cell>
          <cell r="B214" t="str">
            <v>In Edu Cont Form M</v>
          </cell>
        </row>
        <row r="215">
          <cell r="A215" t="str">
            <v>MU500000</v>
          </cell>
          <cell r="B215" t="str">
            <v>In Prog Esp Form M</v>
          </cell>
        </row>
        <row r="216">
          <cell r="A216" t="str">
            <v>OD000090</v>
          </cell>
          <cell r="B216" t="str">
            <v>In Prog Odontología</v>
          </cell>
        </row>
        <row r="217">
          <cell r="A217" t="str">
            <v>OD100090</v>
          </cell>
          <cell r="B217" t="str">
            <v>In Postgrados Odonto</v>
          </cell>
        </row>
        <row r="218">
          <cell r="A218" t="str">
            <v>OD100190</v>
          </cell>
          <cell r="B218" t="str">
            <v>In Prog Cir Oral Max</v>
          </cell>
        </row>
        <row r="219">
          <cell r="A219" t="str">
            <v>OD100290</v>
          </cell>
          <cell r="B219" t="str">
            <v>In Prog Periodoncia</v>
          </cell>
        </row>
        <row r="220">
          <cell r="A220" t="str">
            <v>OD100390</v>
          </cell>
          <cell r="B220" t="str">
            <v>In Prog Ortodoncia</v>
          </cell>
        </row>
        <row r="221">
          <cell r="A221" t="str">
            <v>OD100490</v>
          </cell>
          <cell r="B221" t="str">
            <v>In Prog Patología</v>
          </cell>
        </row>
        <row r="222">
          <cell r="A222" t="str">
            <v>OD100590</v>
          </cell>
          <cell r="B222" t="str">
            <v>In Prog Odont Ped</v>
          </cell>
        </row>
        <row r="223">
          <cell r="A223" t="str">
            <v>OD100690</v>
          </cell>
          <cell r="B223" t="str">
            <v>In Prog Prostod</v>
          </cell>
        </row>
        <row r="224">
          <cell r="A224" t="str">
            <v>OD100790</v>
          </cell>
          <cell r="B224" t="str">
            <v>In Prog Endodonc</v>
          </cell>
        </row>
        <row r="225">
          <cell r="A225" t="str">
            <v>OD100890</v>
          </cell>
          <cell r="B225" t="str">
            <v>In Prog Oper.Dent.Es</v>
          </cell>
        </row>
        <row r="226">
          <cell r="A226" t="str">
            <v>OD400000</v>
          </cell>
          <cell r="B226" t="str">
            <v>In Edu Cont Odonto</v>
          </cell>
        </row>
        <row r="227">
          <cell r="A227" t="str">
            <v>OD500000</v>
          </cell>
          <cell r="B227" t="str">
            <v>In Prog Esp Odonto</v>
          </cell>
        </row>
        <row r="228">
          <cell r="A228" t="str">
            <v>OD500100</v>
          </cell>
          <cell r="B228" t="str">
            <v>In Pro Nobel Biocare</v>
          </cell>
        </row>
        <row r="229">
          <cell r="A229" t="str">
            <v>OP000090</v>
          </cell>
          <cell r="B229" t="str">
            <v>In Prog Optometría</v>
          </cell>
        </row>
        <row r="230">
          <cell r="A230" t="str">
            <v>OP400000</v>
          </cell>
          <cell r="B230" t="str">
            <v>In Edu Cont Optometr</v>
          </cell>
        </row>
        <row r="231">
          <cell r="A231" t="str">
            <v>OP500000</v>
          </cell>
          <cell r="B231" t="str">
            <v>In Prog Esp Optometr</v>
          </cell>
        </row>
        <row r="232">
          <cell r="A232" t="str">
            <v>PB000090</v>
          </cell>
          <cell r="B232" t="str">
            <v>In Curso Básico</v>
          </cell>
        </row>
        <row r="233">
          <cell r="A233" t="str">
            <v>PB000290</v>
          </cell>
          <cell r="B233" t="str">
            <v>In Curso Pre-Icfes</v>
          </cell>
        </row>
        <row r="234">
          <cell r="A234" t="str">
            <v>PC000090</v>
          </cell>
          <cell r="B234" t="str">
            <v>In Prog Edu Media</v>
          </cell>
        </row>
        <row r="235">
          <cell r="A235" t="str">
            <v>PE000090</v>
          </cell>
          <cell r="B235" t="str">
            <v>ADM EDUCAION CONTIN</v>
          </cell>
        </row>
        <row r="236">
          <cell r="A236" t="str">
            <v>QU000090</v>
          </cell>
          <cell r="B236" t="str">
            <v>In Prog de Química</v>
          </cell>
        </row>
        <row r="237">
          <cell r="A237" t="str">
            <v>QU400000</v>
          </cell>
          <cell r="B237" t="str">
            <v>In Edu Cont Química</v>
          </cell>
        </row>
        <row r="238">
          <cell r="A238" t="str">
            <v>QU500000</v>
          </cell>
          <cell r="B238" t="str">
            <v>In Edu Cont Química</v>
          </cell>
        </row>
        <row r="239">
          <cell r="A239" t="str">
            <v>SI400000</v>
          </cell>
          <cell r="B239" t="str">
            <v>In Edu Cont Sim</v>
          </cell>
        </row>
        <row r="240">
          <cell r="A240" t="str">
            <v>SI500000</v>
          </cell>
          <cell r="B240" t="str">
            <v>PROG ESP LAB SIMULAC</v>
          </cell>
        </row>
        <row r="241">
          <cell r="A241" t="str">
            <v>SI700290</v>
          </cell>
          <cell r="B241" t="str">
            <v>In Dpto Simulación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RES.GESTION"/>
      <sheetName val="ALUMNOS"/>
      <sheetName val="MAT."/>
      <sheetName val="NOMINA"/>
      <sheetName val="Hoja2"/>
      <sheetName val="HONORARIOS"/>
      <sheetName val="CONVENIOS"/>
      <sheetName val="EDUC.CONT."/>
      <sheetName val="ASESOR.Y.CONSULT."/>
      <sheetName val="PROY INVEST."/>
      <sheetName val="P.PROY.SOCIAL"/>
      <sheetName val="GEST.REC.HUM."/>
      <sheetName val="OTROS PROY."/>
      <sheetName val="SALIDAS"/>
      <sheetName val="BIBLIOTECA"/>
      <sheetName val="AFILIACIONES"/>
      <sheetName val="IMPRESOS.PUBLIC"/>
      <sheetName val="MANTEN.EQUIP."/>
      <sheetName val="INVER.EQUIPO.COMP"/>
      <sheetName val="INVER.OTROS.EQUIPOS"/>
      <sheetName val="INVER.MUEBLES"/>
      <sheetName val="ADECUAC.LOCATIVAS"/>
      <sheetName val="Base 3"/>
      <sheetName val="BASE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Desarrollo</v>
          </cell>
          <cell r="D21" t="str">
            <v>UNIVERSITARIO</v>
          </cell>
          <cell r="E21">
            <v>6</v>
          </cell>
          <cell r="H21">
            <v>2</v>
          </cell>
        </row>
        <row r="22">
          <cell r="B22" t="str">
            <v>Operativo</v>
          </cell>
          <cell r="D22" t="str">
            <v>UNIVERSITARIO</v>
          </cell>
          <cell r="E22">
            <v>5</v>
          </cell>
          <cell r="H22">
            <v>2</v>
          </cell>
        </row>
        <row r="23">
          <cell r="B23" t="str">
            <v>Desarrollo</v>
          </cell>
          <cell r="D23" t="str">
            <v>UNIVERSITARIO</v>
          </cell>
          <cell r="E23">
            <v>5</v>
          </cell>
          <cell r="H23">
            <v>2</v>
          </cell>
        </row>
        <row r="24">
          <cell r="B24" t="str">
            <v>Desarrollo</v>
          </cell>
          <cell r="D24" t="str">
            <v>UNIVERSITARIO</v>
          </cell>
          <cell r="E24">
            <v>4</v>
          </cell>
          <cell r="H24">
            <v>2</v>
          </cell>
        </row>
        <row r="25">
          <cell r="B25" t="str">
            <v>Desarrollo</v>
          </cell>
          <cell r="D25" t="str">
            <v>UNIVERSITARIO</v>
          </cell>
          <cell r="E25">
            <v>4</v>
          </cell>
          <cell r="H25">
            <v>2</v>
          </cell>
        </row>
        <row r="26">
          <cell r="B26" t="str">
            <v>Operativo</v>
          </cell>
          <cell r="D26" t="str">
            <v>UNIVERSITARIO</v>
          </cell>
          <cell r="E26">
            <v>6</v>
          </cell>
          <cell r="H26">
            <v>2</v>
          </cell>
        </row>
        <row r="27">
          <cell r="B27" t="str">
            <v>Desarrollo</v>
          </cell>
          <cell r="D27" t="str">
            <v>UNIVERSITARIO</v>
          </cell>
          <cell r="E27">
            <v>4</v>
          </cell>
          <cell r="H27">
            <v>2</v>
          </cell>
        </row>
        <row r="28">
          <cell r="B28" t="str">
            <v>Desarrollo</v>
          </cell>
          <cell r="D28" t="str">
            <v>UNIVERSITARIO</v>
          </cell>
          <cell r="E28">
            <v>4</v>
          </cell>
          <cell r="H28">
            <v>2</v>
          </cell>
        </row>
        <row r="29">
          <cell r="B29" t="str">
            <v>Operativo</v>
          </cell>
          <cell r="D29" t="str">
            <v>UNIVERSITARIO</v>
          </cell>
          <cell r="E29">
            <v>3</v>
          </cell>
          <cell r="H29">
            <v>2</v>
          </cell>
        </row>
        <row r="30">
          <cell r="B30" t="str">
            <v>Operativo</v>
          </cell>
          <cell r="D30" t="str">
            <v>UNIVERSITARIO</v>
          </cell>
          <cell r="E30">
            <v>4</v>
          </cell>
          <cell r="H30">
            <v>2</v>
          </cell>
        </row>
        <row r="31">
          <cell r="B31">
            <v>0</v>
          </cell>
          <cell r="D31">
            <v>0</v>
          </cell>
          <cell r="E31">
            <v>0</v>
          </cell>
          <cell r="H31" t="str">
            <v>TOTAL</v>
          </cell>
        </row>
        <row r="32">
          <cell r="B32">
            <v>0</v>
          </cell>
          <cell r="D32">
            <v>0</v>
          </cell>
          <cell r="E32">
            <v>0</v>
          </cell>
          <cell r="H32">
            <v>0</v>
          </cell>
        </row>
        <row r="33">
          <cell r="B33" t="str">
            <v>Operativo</v>
          </cell>
          <cell r="D33" t="str">
            <v>UNIVERSITARIO</v>
          </cell>
          <cell r="E33">
            <v>6</v>
          </cell>
          <cell r="H33">
            <v>2</v>
          </cell>
        </row>
        <row r="34">
          <cell r="B34">
            <v>0</v>
          </cell>
          <cell r="D34">
            <v>0</v>
          </cell>
          <cell r="E34">
            <v>0</v>
          </cell>
          <cell r="H34" t="str">
            <v>TOTAL</v>
          </cell>
        </row>
        <row r="35">
          <cell r="B35">
            <v>0</v>
          </cell>
          <cell r="D35">
            <v>0</v>
          </cell>
          <cell r="E35">
            <v>0</v>
          </cell>
          <cell r="H35">
            <v>0</v>
          </cell>
        </row>
        <row r="36">
          <cell r="B36" t="str">
            <v>Operativo</v>
          </cell>
          <cell r="D36" t="str">
            <v>UNIVERSITARIO</v>
          </cell>
          <cell r="E36">
            <v>6</v>
          </cell>
          <cell r="H36">
            <v>2</v>
          </cell>
        </row>
        <row r="37">
          <cell r="B37">
            <v>0</v>
          </cell>
          <cell r="E37">
            <v>0</v>
          </cell>
          <cell r="H37" t="str">
            <v>TOTAL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CONS."/>
      <sheetName val="Inversiones 2010"/>
      <sheetName val="Hoja20"/>
      <sheetName val="GRAF.EJEC.CONS"/>
      <sheetName val="Grafica de Ingresos"/>
      <sheetName val="Grafica de Gastos"/>
      <sheetName val="RESUMEN"/>
      <sheetName val="EJEC. INGRESOS"/>
      <sheetName val="GRAF EJEC INGRESOS"/>
      <sheetName val="EJEC.GASTOS"/>
      <sheetName val="GRAF EJEC GASTOS"/>
      <sheetName val="EJEC.EXCEDENTES"/>
      <sheetName val="GRAF EJEC EXCEDENTES"/>
      <sheetName val="MEDICINA"/>
      <sheetName val="Preg MED"/>
      <sheetName val="Anestesia y Ream"/>
      <sheetName val="Anestesia C y T"/>
      <sheetName val="Cardiología"/>
      <sheetName val="Card. Ped."/>
      <sheetName val="Cir. Columna"/>
      <sheetName val="Cir. Mano"/>
      <sheetName val="Cir. Torax"/>
      <sheetName val="Cir. Gral"/>
      <sheetName val="Cir. Plas"/>
      <sheetName val="Cir. Vascular"/>
      <sheetName val="Dermatologia"/>
      <sheetName val="Epid. Clinica"/>
      <sheetName val="Epid. Gral"/>
      <sheetName val="Ergonomia"/>
      <sheetName val="Gastro. Ped."/>
      <sheetName val="Ger. Calidad S"/>
      <sheetName val="Gine. y Obs."/>
      <sheetName val="M. interna"/>
      <sheetName val="Higiene I."/>
      <sheetName val="Med. Critica"/>
      <sheetName val="Med. Deporte"/>
      <sheetName val="Med. Dolor"/>
      <sheetName val="Med. Fam"/>
      <sheetName val="Med. Fisi y R"/>
      <sheetName val="Nefro. P."/>
      <sheetName val="Neonatologia"/>
      <sheetName val="Neumologia"/>
      <sheetName val="Neumologia P"/>
      <sheetName val="Neurocirugia"/>
      <sheetName val="Neurologia"/>
      <sheetName val="Oftalmologia"/>
      <sheetName val="Oncologia"/>
      <sheetName val="Ortopedia"/>
      <sheetName val="Psiquiatria"/>
      <sheetName val="Pediatria"/>
      <sheetName val="Psi. Inf."/>
      <sheetName val="Psi. Enlace"/>
      <sheetName val="Radiologia"/>
      <sheetName val="Reumatologia"/>
      <sheetName val="Salud Fam."/>
      <sheetName val="Salud Ocup."/>
      <sheetName val="Urologia"/>
      <sheetName val="Maestria Ciencias B"/>
      <sheetName val="Admon Post.M"/>
      <sheetName val="Lab. Med"/>
      <sheetName val="E. Continuda M"/>
      <sheetName val="Prog. Esp. Med."/>
      <sheetName val="Lab. Cir. Exper."/>
      <sheetName val="ODONTOL."/>
      <sheetName val="Preg ODO"/>
      <sheetName val="Cir.O"/>
      <sheetName val="Perio"/>
      <sheetName val="Ortod"/>
      <sheetName val="Odontp"/>
      <sheetName val="Prost"/>
      <sheetName val="End"/>
      <sheetName val="Oper.D"/>
      <sheetName val="Ad.Pos ODO"/>
      <sheetName val="Clin ODO"/>
      <sheetName val="Edu.Cont ODO"/>
      <sheetName val="Prog.Esp ODO"/>
      <sheetName val="ENFERM"/>
      <sheetName val="PREG ENF"/>
      <sheetName val="MAEST ENF"/>
      <sheetName val="EDUCONT ENF"/>
      <sheetName val="INST.QUIR."/>
      <sheetName val="Preg INST"/>
      <sheetName val="OPTOM."/>
      <sheetName val="Preg OPT"/>
      <sheetName val="BIOLOGIA"/>
      <sheetName val="PREG BIOL"/>
      <sheetName val="PROG.ESP BIOL"/>
      <sheetName val="EDUCONT BIOL"/>
      <sheetName val="ADMON EMP"/>
      <sheetName val="PREG ADM"/>
      <sheetName val="EDUCONT ADM"/>
      <sheetName val="DISEÑO"/>
      <sheetName val="PREG DIS"/>
      <sheetName val="CTRO DIS"/>
      <sheetName val="PROG.ESP DIS"/>
      <sheetName val="EDUCONT DIS"/>
      <sheetName val="PSICOL"/>
      <sheetName val="Preg.D PSIC"/>
      <sheetName val="Preg.N PSIC"/>
      <sheetName val="Ps.Salu"/>
      <sheetName val="Ps.Ocu"/>
      <sheetName val="Ps.Dep"/>
      <sheetName val="Ps.Soc"/>
      <sheetName val="Ps.Cl.Aut"/>
      <sheetName val="Ps.Cl.Inf"/>
      <sheetName val="Maes"/>
      <sheetName val="A.Post PSIC"/>
      <sheetName val="Labor PSIC"/>
      <sheetName val="Educ.C PSIC"/>
      <sheetName val="ING AMB."/>
      <sheetName val="Preg AMB"/>
      <sheetName val="Sal.y Amb"/>
      <sheetName val="Labor AMB"/>
      <sheetName val="Educ.Cont AMB"/>
      <sheetName val="Prog.Esp AMB"/>
      <sheetName val="SISTEMAS"/>
      <sheetName val="Preg.D SIS"/>
      <sheetName val="Preg.N SIS"/>
      <sheetName val="Educ.Cont SIS"/>
      <sheetName val="ING ELEC."/>
      <sheetName val="Preg.D ELEC"/>
      <sheetName val="Preg.N ELE"/>
      <sheetName val="Educ.Cont ELE"/>
      <sheetName val="Labor ELEC"/>
      <sheetName val="INDUST."/>
      <sheetName val="PREG IIND"/>
      <sheetName val="Ger.Proy"/>
      <sheetName val="GER.PROD"/>
      <sheetName val="Educ.Cont IIND"/>
      <sheetName val="MUSICA"/>
      <sheetName val="Preg MUS"/>
      <sheetName val="Orqu"/>
      <sheetName val="Educ.Cont MUS"/>
      <sheetName val="ARTE DRAM."/>
      <sheetName val="PREG ARTE D"/>
      <sheetName val="EDUCONT DRAM"/>
      <sheetName val="ART. PLAST."/>
      <sheetName val="PREG ART PLAS"/>
      <sheetName val="EDUCONT ART PLA"/>
      <sheetName val="FAC EDUC."/>
      <sheetName val="lic.educ.bil"/>
      <sheetName val="lic.ped.inf"/>
      <sheetName val="Esp.Educ.Bil"/>
      <sheetName val="Ctro.Leng"/>
      <sheetName val="Prog.Esp EDU"/>
      <sheetName val="Educ.D"/>
      <sheetName val="Adm.F.Educ"/>
      <sheetName val="Educ.Con EDU"/>
      <sheetName val="Esp.Doc.Univ"/>
      <sheetName val="BIOETICA"/>
      <sheetName val="ESPEC BIOE"/>
      <sheetName val="MAEST BIOE"/>
      <sheetName val="DOCT BIOE"/>
      <sheetName val="EDUCONT BIOE"/>
      <sheetName val="DPTO BIOE"/>
      <sheetName val="HUMAN."/>
      <sheetName val="Preg HUM"/>
      <sheetName val="Esp.Fil"/>
      <sheetName val="Dpto HUM"/>
      <sheetName val="Educ.Cont HUM"/>
      <sheetName val="COLEGIO"/>
      <sheetName val="COLEG"/>
      <sheetName val="BASICO"/>
      <sheetName val="BASIC"/>
      <sheetName val="PRE-ICFES"/>
      <sheetName val="SIM CLIN"/>
      <sheetName val="Educ.Cont SIM"/>
      <sheetName val="Dpto SIM"/>
      <sheetName val="INVEST."/>
      <sheetName val="UIBO"/>
      <sheetName val="Biolog.M"/>
      <sheetName val="Gen.Mol"/>
      <sheetName val="Neuroc"/>
      <sheetName val="Sal.Amb"/>
      <sheetName val="UGRA"/>
      <sheetName val="Virol"/>
      <sheetName val="Admon INV"/>
      <sheetName val="Educont INV."/>
      <sheetName val="ADMON GEN."/>
      <sheetName val="AdmonGral"/>
      <sheetName val="Bienestar"/>
      <sheetName val="Tecnol"/>
      <sheetName val="Bibliot"/>
      <sheetName val="Audiov"/>
      <sheetName val="Admon Post"/>
      <sheetName val="Admon Educont"/>
      <sheetName val="Clin.Nva"/>
      <sheetName val="Matem"/>
      <sheetName val="ESP-MAE-DOCT"/>
      <sheetName val="EDU.CONT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E3">
            <v>0</v>
          </cell>
        </row>
        <row r="4">
          <cell r="E4">
            <v>464460</v>
          </cell>
        </row>
        <row r="5">
          <cell r="E5">
            <v>42875</v>
          </cell>
        </row>
        <row r="6">
          <cell r="E6">
            <v>672</v>
          </cell>
        </row>
        <row r="7">
          <cell r="E7">
            <v>1633</v>
          </cell>
        </row>
        <row r="8">
          <cell r="E8">
            <v>4300</v>
          </cell>
        </row>
        <row r="9">
          <cell r="E9">
            <v>0</v>
          </cell>
        </row>
        <row r="10">
          <cell r="E10">
            <v>0</v>
          </cell>
        </row>
        <row r="12">
          <cell r="E12">
            <v>27021.047999999999</v>
          </cell>
        </row>
        <row r="13">
          <cell r="E13">
            <v>2.4E-2</v>
          </cell>
        </row>
        <row r="14">
          <cell r="E14">
            <v>-33522.432999999997</v>
          </cell>
        </row>
        <row r="15">
          <cell r="E15">
            <v>-79.533000000000001</v>
          </cell>
        </row>
        <row r="16">
          <cell r="E16">
            <v>-2476.4</v>
          </cell>
        </row>
        <row r="17">
          <cell r="E17">
            <v>-3659</v>
          </cell>
        </row>
        <row r="18">
          <cell r="E18">
            <v>-395.17200000000003</v>
          </cell>
        </row>
        <row r="19">
          <cell r="E19">
            <v>-3293.1039999999998</v>
          </cell>
        </row>
        <row r="20">
          <cell r="E20">
            <v>-2502.8670000000002</v>
          </cell>
        </row>
        <row r="21">
          <cell r="E21">
            <v>-800</v>
          </cell>
        </row>
        <row r="22">
          <cell r="E22">
            <v>-198.1</v>
          </cell>
        </row>
        <row r="23">
          <cell r="E23">
            <v>-3701.0410000000002</v>
          </cell>
        </row>
        <row r="24">
          <cell r="E24">
            <v>-5146.241</v>
          </cell>
        </row>
        <row r="25">
          <cell r="E25">
            <v>-1466.1</v>
          </cell>
        </row>
        <row r="26">
          <cell r="E26">
            <v>-1098.48</v>
          </cell>
        </row>
        <row r="27">
          <cell r="E27">
            <v>-733.2</v>
          </cell>
        </row>
        <row r="28">
          <cell r="E28">
            <v>-994.44799999999998</v>
          </cell>
        </row>
        <row r="29">
          <cell r="E29">
            <v>-211594.26500000001</v>
          </cell>
        </row>
        <row r="30">
          <cell r="E30">
            <v>-266.05599999999998</v>
          </cell>
        </row>
        <row r="31">
          <cell r="E31">
            <v>-3358.9209999999998</v>
          </cell>
        </row>
        <row r="32">
          <cell r="E32">
            <v>-187.4</v>
          </cell>
        </row>
        <row r="33">
          <cell r="E33">
            <v>-3.609</v>
          </cell>
        </row>
        <row r="34">
          <cell r="E34">
            <v>-22165.794000000002</v>
          </cell>
        </row>
        <row r="35">
          <cell r="E35">
            <v>-42364.66</v>
          </cell>
        </row>
        <row r="36">
          <cell r="E36">
            <v>-709.19100000000003</v>
          </cell>
        </row>
        <row r="37">
          <cell r="E37">
            <v>-789.59</v>
          </cell>
        </row>
        <row r="38">
          <cell r="E38">
            <v>-1139.463</v>
          </cell>
        </row>
        <row r="39">
          <cell r="E39">
            <v>-403.67599999999999</v>
          </cell>
        </row>
        <row r="40">
          <cell r="E40">
            <v>-1077.9490000000001</v>
          </cell>
        </row>
        <row r="41">
          <cell r="E41">
            <v>-6827.3519999999999</v>
          </cell>
        </row>
        <row r="42">
          <cell r="E42">
            <v>-189.05600000000001</v>
          </cell>
        </row>
        <row r="43">
          <cell r="E43">
            <v>-714.72</v>
          </cell>
        </row>
        <row r="44">
          <cell r="E44">
            <v>-286.77100000000002</v>
          </cell>
        </row>
        <row r="45">
          <cell r="E45">
            <v>-879.76300000000003</v>
          </cell>
        </row>
        <row r="46">
          <cell r="E46">
            <v>-496.24599999999998</v>
          </cell>
        </row>
        <row r="47">
          <cell r="E47">
            <v>-4659.63</v>
          </cell>
        </row>
        <row r="48">
          <cell r="E48">
            <v>-509.51400000000001</v>
          </cell>
        </row>
        <row r="49">
          <cell r="E49">
            <v>-962.38800000000003</v>
          </cell>
        </row>
        <row r="50">
          <cell r="E50">
            <v>-75.965999999999994</v>
          </cell>
        </row>
        <row r="51">
          <cell r="E51">
            <v>-1807.625</v>
          </cell>
        </row>
        <row r="52">
          <cell r="E52">
            <v>-40027.438000000002</v>
          </cell>
        </row>
        <row r="53">
          <cell r="E53">
            <v>-5696.2479999999996</v>
          </cell>
        </row>
        <row r="54">
          <cell r="E54">
            <v>-950.33199999999999</v>
          </cell>
        </row>
        <row r="55">
          <cell r="E55">
            <v>-1572.635</v>
          </cell>
        </row>
        <row r="56">
          <cell r="E56">
            <v>-1031.03</v>
          </cell>
        </row>
        <row r="57">
          <cell r="E57">
            <v>-456.41199999999998</v>
          </cell>
        </row>
        <row r="58">
          <cell r="E58">
            <v>-1371.905</v>
          </cell>
        </row>
        <row r="59">
          <cell r="E59">
            <v>-309.91800000000001</v>
          </cell>
        </row>
        <row r="60">
          <cell r="E60">
            <v>-404.30599999999998</v>
          </cell>
        </row>
        <row r="61">
          <cell r="E61">
            <v>-216.374</v>
          </cell>
        </row>
        <row r="62">
          <cell r="E62">
            <v>-576</v>
          </cell>
        </row>
        <row r="63">
          <cell r="E63">
            <v>-12848.5</v>
          </cell>
        </row>
        <row r="64">
          <cell r="E64">
            <v>-1160.711</v>
          </cell>
        </row>
        <row r="65">
          <cell r="E65">
            <v>-1200.692</v>
          </cell>
        </row>
        <row r="66">
          <cell r="E66">
            <v>-1412.338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ENU"/>
      <sheetName val="PRESUPUESTO"/>
      <sheetName val="RES.GESTION"/>
      <sheetName val="ALUMNOS"/>
      <sheetName val="MAT."/>
      <sheetName val="NOMINA"/>
      <sheetName val="Hoja2"/>
      <sheetName val="HONORARIOS"/>
      <sheetName val="CONVENIOS"/>
      <sheetName val="EDUC.CONT."/>
      <sheetName val="ASESOR.Y.CONSULT."/>
      <sheetName val="PROY INVEST."/>
      <sheetName val="P.PROY.SOCIAL"/>
      <sheetName val="GEST.REC.HUM."/>
      <sheetName val="OTROS PROY."/>
      <sheetName val="SALIDAS"/>
      <sheetName val="BIBLIOTECA"/>
      <sheetName val="AFILIACIONES"/>
      <sheetName val="IMPRESOS.PUBLIC"/>
      <sheetName val="MANTEN.EQUIP."/>
      <sheetName val="INVER.EQUIPO.COMP"/>
      <sheetName val="INVER.OTROS.EQUIPOS"/>
      <sheetName val="INVER.MUEBLES"/>
      <sheetName val="ADECUAC.LOCATIVAS"/>
      <sheetName val="Base 3"/>
      <sheetName val="BASE"/>
    </sheetNames>
    <sheetDataSet>
      <sheetData sheetId="0">
        <row r="1">
          <cell r="A1">
            <v>0</v>
          </cell>
        </row>
      </sheetData>
      <sheetData sheetId="1"/>
      <sheetData sheetId="2"/>
      <sheetData sheetId="3">
        <row r="6">
          <cell r="E6">
            <v>17776000</v>
          </cell>
        </row>
      </sheetData>
      <sheetData sheetId="4"/>
      <sheetData sheetId="5">
        <row r="37">
          <cell r="C37">
            <v>70</v>
          </cell>
        </row>
      </sheetData>
      <sheetData sheetId="6">
        <row r="21">
          <cell r="B21" t="str">
            <v>Operativo</v>
          </cell>
        </row>
      </sheetData>
      <sheetData sheetId="7"/>
      <sheetData sheetId="8"/>
      <sheetData sheetId="9">
        <row r="53">
          <cell r="E53">
            <v>0</v>
          </cell>
        </row>
      </sheetData>
      <sheetData sheetId="10"/>
      <sheetData sheetId="11">
        <row r="8">
          <cell r="D8">
            <v>0</v>
          </cell>
        </row>
      </sheetData>
      <sheetData sheetId="12">
        <row r="8">
          <cell r="K8">
            <v>0</v>
          </cell>
        </row>
      </sheetData>
      <sheetData sheetId="13">
        <row r="8">
          <cell r="K8">
            <v>0</v>
          </cell>
        </row>
      </sheetData>
      <sheetData sheetId="14"/>
      <sheetData sheetId="15"/>
      <sheetData sheetId="16">
        <row r="17">
          <cell r="V17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RES.GESTION"/>
      <sheetName val="ALUMNOS"/>
      <sheetName val="MAT."/>
      <sheetName val="NOMINA"/>
      <sheetName val="Hoja2"/>
      <sheetName val="HONORARIOS"/>
      <sheetName val="CONVENIOS"/>
      <sheetName val="EDUC.CONT."/>
      <sheetName val="ASESOR.Y.CONSULT."/>
      <sheetName val="PROY INVEST."/>
      <sheetName val="P.PROY.SOCIAL"/>
      <sheetName val="GEST.REC.HUM."/>
      <sheetName val="OTROS PROY."/>
      <sheetName val="SALIDAS"/>
      <sheetName val="BIBLIOTECA"/>
      <sheetName val="AFILIACIONES"/>
      <sheetName val="IMPRESOS.PUBLIC"/>
      <sheetName val="MANTEN.EQUIP."/>
      <sheetName val="INVER.EQUIPO.COMP"/>
      <sheetName val="INVER.OTROS.EQUIPOS"/>
      <sheetName val="INVER.MUEBLES"/>
      <sheetName val="ADECUAC.LOCATIVAS"/>
      <sheetName val="EJE JULIO NOV"/>
      <sheetName val="Base 3"/>
      <sheetName val="BASE"/>
    </sheetNames>
    <sheetDataSet>
      <sheetData sheetId="0"/>
      <sheetData sheetId="1"/>
      <sheetData sheetId="2">
        <row r="6">
          <cell r="E6">
            <v>1540000</v>
          </cell>
        </row>
      </sheetData>
      <sheetData sheetId="3"/>
      <sheetData sheetId="4">
        <row r="37">
          <cell r="C37">
            <v>72</v>
          </cell>
        </row>
      </sheetData>
      <sheetData sheetId="5">
        <row r="21">
          <cell r="B21" t="str">
            <v>Operativo</v>
          </cell>
        </row>
      </sheetData>
      <sheetData sheetId="6"/>
      <sheetData sheetId="7"/>
      <sheetData sheetId="8">
        <row r="53">
          <cell r="E53">
            <v>0</v>
          </cell>
        </row>
      </sheetData>
      <sheetData sheetId="9"/>
      <sheetData sheetId="10">
        <row r="8">
          <cell r="D8">
            <v>0</v>
          </cell>
        </row>
      </sheetData>
      <sheetData sheetId="11">
        <row r="8">
          <cell r="K8">
            <v>0</v>
          </cell>
        </row>
      </sheetData>
      <sheetData sheetId="12">
        <row r="8">
          <cell r="K8">
            <v>0</v>
          </cell>
        </row>
      </sheetData>
      <sheetData sheetId="13"/>
      <sheetData sheetId="14"/>
      <sheetData sheetId="15">
        <row r="17">
          <cell r="V17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0</v>
          </cell>
        </row>
        <row r="3">
          <cell r="F3">
            <v>0</v>
          </cell>
        </row>
        <row r="4">
          <cell r="F4">
            <v>147280.08799999999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2380</v>
          </cell>
        </row>
        <row r="8">
          <cell r="F8">
            <v>392</v>
          </cell>
        </row>
        <row r="9">
          <cell r="F9">
            <v>900</v>
          </cell>
        </row>
        <row r="10">
          <cell r="F10">
            <v>0</v>
          </cell>
        </row>
        <row r="11">
          <cell r="F11">
            <v>280</v>
          </cell>
        </row>
        <row r="12">
          <cell r="F12">
            <v>110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-87643.77</v>
          </cell>
        </row>
        <row r="18">
          <cell r="F18">
            <v>-110.633</v>
          </cell>
        </row>
        <row r="19">
          <cell r="F19">
            <v>-1453.239</v>
          </cell>
        </row>
        <row r="20">
          <cell r="F20">
            <v>-10697.689</v>
          </cell>
        </row>
        <row r="21">
          <cell r="F21">
            <v>-1298.739</v>
          </cell>
        </row>
        <row r="22">
          <cell r="F22">
            <v>-9665.4930000000004</v>
          </cell>
        </row>
        <row r="23">
          <cell r="F23">
            <v>-2046.51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-516.07299999999998</v>
          </cell>
        </row>
        <row r="27">
          <cell r="F27">
            <v>-8443.2559999999994</v>
          </cell>
        </row>
        <row r="28">
          <cell r="F28">
            <v>-11936.153</v>
          </cell>
        </row>
        <row r="29">
          <cell r="F29">
            <v>-3881.0360000000001</v>
          </cell>
        </row>
        <row r="30">
          <cell r="F30">
            <v>-2909.8969999999999</v>
          </cell>
        </row>
        <row r="31">
          <cell r="F31">
            <v>-1940.8420000000001</v>
          </cell>
        </row>
        <row r="32">
          <cell r="F32">
            <v>-1920</v>
          </cell>
        </row>
        <row r="33">
          <cell r="F33">
            <v>0</v>
          </cell>
        </row>
        <row r="34">
          <cell r="F34">
            <v>-227.589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-375.608</v>
          </cell>
        </row>
        <row r="39">
          <cell r="F39">
            <v>-60</v>
          </cell>
        </row>
        <row r="40">
          <cell r="F40">
            <v>-251.999</v>
          </cell>
        </row>
        <row r="41">
          <cell r="F41">
            <v>0</v>
          </cell>
        </row>
        <row r="42">
          <cell r="F42">
            <v>-0.81799999999999995</v>
          </cell>
        </row>
        <row r="43">
          <cell r="F43">
            <v>0</v>
          </cell>
        </row>
        <row r="44">
          <cell r="F44">
            <v>1403.636</v>
          </cell>
        </row>
        <row r="45">
          <cell r="F45">
            <v>-98</v>
          </cell>
        </row>
        <row r="46">
          <cell r="F46">
            <v>0</v>
          </cell>
        </row>
        <row r="47">
          <cell r="F47">
            <v>-114.788</v>
          </cell>
        </row>
        <row r="48">
          <cell r="F48">
            <v>-284.608</v>
          </cell>
        </row>
        <row r="49">
          <cell r="F49">
            <v>-385.63600000000002</v>
          </cell>
        </row>
        <row r="50">
          <cell r="F50">
            <v>-2257.52</v>
          </cell>
        </row>
        <row r="51">
          <cell r="F51">
            <v>-2054.08</v>
          </cell>
        </row>
        <row r="52">
          <cell r="F52">
            <v>-2253.2919999999999</v>
          </cell>
        </row>
        <row r="53">
          <cell r="F53">
            <v>-15.46</v>
          </cell>
        </row>
        <row r="54">
          <cell r="F54">
            <v>-216</v>
          </cell>
        </row>
        <row r="55">
          <cell r="F55">
            <v>-121.496</v>
          </cell>
        </row>
        <row r="56">
          <cell r="F56">
            <v>-320.21600000000001</v>
          </cell>
        </row>
        <row r="57">
          <cell r="F57">
            <v>-664.81200000000001</v>
          </cell>
        </row>
        <row r="58">
          <cell r="F58">
            <v>-1567.3</v>
          </cell>
        </row>
        <row r="59">
          <cell r="F59">
            <v>-3769.6320000000001</v>
          </cell>
        </row>
        <row r="60">
          <cell r="F60">
            <v>-7077.18</v>
          </cell>
        </row>
        <row r="61">
          <cell r="F61">
            <v>-145.52000000000001</v>
          </cell>
        </row>
        <row r="62">
          <cell r="F62">
            <v>-628.64</v>
          </cell>
        </row>
        <row r="63">
          <cell r="F63">
            <v>-12347.531999999999</v>
          </cell>
        </row>
        <row r="64">
          <cell r="F64">
            <v>-278.75599999999997</v>
          </cell>
        </row>
        <row r="65">
          <cell r="F65">
            <v>-487.04399999999998</v>
          </cell>
        </row>
        <row r="66">
          <cell r="F66">
            <v>-509.99200000000002</v>
          </cell>
        </row>
        <row r="67">
          <cell r="F67">
            <v>-1624.5360000000001</v>
          </cell>
        </row>
        <row r="68">
          <cell r="F68">
            <v>-550.55200000000002</v>
          </cell>
        </row>
        <row r="69">
          <cell r="F69">
            <v>-2261.2800000000002</v>
          </cell>
        </row>
        <row r="70">
          <cell r="F70">
            <v>-2951.5239999999999</v>
          </cell>
        </row>
        <row r="71">
          <cell r="F71">
            <v>-512</v>
          </cell>
        </row>
        <row r="72">
          <cell r="F72">
            <v>0</v>
          </cell>
        </row>
        <row r="73">
          <cell r="F73">
            <v>39000</v>
          </cell>
        </row>
        <row r="74">
          <cell r="F74">
            <v>0</v>
          </cell>
        </row>
        <row r="75">
          <cell r="F75">
            <v>-210.48400000000001</v>
          </cell>
        </row>
        <row r="76">
          <cell r="F76">
            <v>-403.77600000000001</v>
          </cell>
        </row>
        <row r="77">
          <cell r="F77">
            <v>-443.12799999999999</v>
          </cell>
        </row>
        <row r="78">
          <cell r="F78">
            <v>-367.08800000000002</v>
          </cell>
        </row>
      </sheetData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SOLIDADO (2)"/>
      <sheetName val="COMP"/>
      <sheetName val="BALAN"/>
      <sheetName val="INVERS"/>
      <sheetName val="CONSOLIDADO"/>
      <sheetName val="Hoja1"/>
      <sheetName val="Hoja2"/>
      <sheetName val="MEDICINA"/>
      <sheetName val="ODONTOLOGIA"/>
      <sheetName val="ENFERMERIA"/>
      <sheetName val="OPTOMETRIA"/>
      <sheetName val="INSTRUM.QUIR."/>
      <sheetName val="BIOLOGIA"/>
      <sheetName val="ADMON EMP."/>
      <sheetName val="DISEÑO"/>
      <sheetName val="PSICOLOGIA"/>
      <sheetName val="ING.AMBIENT"/>
      <sheetName val="ING ELECT"/>
      <sheetName val="ING INDUST"/>
      <sheetName val="ING SISTEM"/>
      <sheetName val="FOR.MUSIC"/>
      <sheetName val="ARTES PLAST"/>
      <sheetName val="ARTES ESCEN"/>
      <sheetName val="FAC.EDUCAC"/>
      <sheetName val="BIOETICA"/>
      <sheetName val="HUMANIDADES"/>
      <sheetName val="COLEGIO"/>
      <sheetName val="CURSO BAS"/>
      <sheetName val="SIMULACION"/>
      <sheetName val="DIV INVEST"/>
      <sheetName val="ADMON GENERAL"/>
      <sheetName val="CONSOL.EDU.CONT"/>
      <sheetName val="CONSOL.POSTG"/>
    </sheetNames>
    <sheetDataSet>
      <sheetData sheetId="0"/>
      <sheetData sheetId="1">
        <row r="406">
          <cell r="E406" t="str">
            <v>MAYO</v>
          </cell>
        </row>
        <row r="408">
          <cell r="E408" t="str">
            <v>JUNIO</v>
          </cell>
        </row>
        <row r="409">
          <cell r="E409" t="str">
            <v>JULIO</v>
          </cell>
        </row>
        <row r="410">
          <cell r="E410" t="str">
            <v>AGOSTO</v>
          </cell>
        </row>
        <row r="413">
          <cell r="E413" t="str">
            <v>P1</v>
          </cell>
        </row>
        <row r="415">
          <cell r="E415" t="str">
            <v>P2</v>
          </cell>
        </row>
        <row r="416">
          <cell r="E416" t="str">
            <v>P3</v>
          </cell>
        </row>
        <row r="417">
          <cell r="E417" t="str">
            <v>P4</v>
          </cell>
        </row>
        <row r="420">
          <cell r="E420">
            <v>0.05</v>
          </cell>
        </row>
        <row r="422">
          <cell r="E422">
            <v>0.1</v>
          </cell>
        </row>
        <row r="423">
          <cell r="E423">
            <v>0.15</v>
          </cell>
        </row>
        <row r="424">
          <cell r="E424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INGRESOS</v>
          </cell>
        </row>
      </sheetData>
      <sheetData sheetId="9">
        <row r="6">
          <cell r="D6" t="str">
            <v>INGRESOS</v>
          </cell>
        </row>
      </sheetData>
      <sheetData sheetId="10">
        <row r="6">
          <cell r="C6" t="str">
            <v>INGRESOS</v>
          </cell>
        </row>
      </sheetData>
      <sheetData sheetId="11">
        <row r="1">
          <cell r="F1" t="str">
            <v>PRESUPUESTO 2010</v>
          </cell>
        </row>
      </sheetData>
      <sheetData sheetId="12">
        <row r="1">
          <cell r="B1" t="str">
            <v>PRESUPUESTO 2010</v>
          </cell>
        </row>
      </sheetData>
      <sheetData sheetId="13">
        <row r="7">
          <cell r="B7" t="str">
            <v>INGRESOS OPERACIONALES</v>
          </cell>
        </row>
      </sheetData>
      <sheetData sheetId="14">
        <row r="6">
          <cell r="B6" t="str">
            <v>INGRESOS</v>
          </cell>
        </row>
      </sheetData>
      <sheetData sheetId="15">
        <row r="6">
          <cell r="B6" t="str">
            <v>INGRESOS</v>
          </cell>
        </row>
      </sheetData>
      <sheetData sheetId="16">
        <row r="6">
          <cell r="B6" t="str">
            <v>INGRESOS</v>
          </cell>
        </row>
      </sheetData>
      <sheetData sheetId="17">
        <row r="6">
          <cell r="B6" t="str">
            <v>INGRESOS</v>
          </cell>
        </row>
      </sheetData>
      <sheetData sheetId="18">
        <row r="6">
          <cell r="B6" t="str">
            <v>INGRESOS</v>
          </cell>
        </row>
      </sheetData>
      <sheetData sheetId="19">
        <row r="6">
          <cell r="B6" t="str">
            <v>INGRESOS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INGRESOS</v>
          </cell>
        </row>
      </sheetData>
      <sheetData sheetId="26">
        <row r="14">
          <cell r="A14">
            <v>4160050800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04"/>
  <sheetViews>
    <sheetView tabSelected="1" zoomScale="95" zoomScaleNormal="95" zoomScaleSheetLayoutView="100" workbookViewId="0">
      <selection activeCell="D193" sqref="D193"/>
    </sheetView>
  </sheetViews>
  <sheetFormatPr baseColWidth="10" defaultRowHeight="12.75" outlineLevelRow="1" x14ac:dyDescent="0.2"/>
  <cols>
    <col min="1" max="1" width="2" style="1" customWidth="1"/>
    <col min="2" max="2" width="1.140625" style="2" customWidth="1"/>
    <col min="3" max="3" width="1.5703125" style="3" customWidth="1"/>
    <col min="4" max="4" width="57" style="3" customWidth="1"/>
    <col min="5" max="5" width="27.5703125" style="70" customWidth="1"/>
  </cols>
  <sheetData>
    <row r="1" spans="1:5" ht="50.25" customHeight="1" x14ac:dyDescent="0.2">
      <c r="D1" s="74"/>
      <c r="E1" s="75"/>
    </row>
    <row r="2" spans="1:5" ht="32.25" customHeight="1" thickBot="1" x14ac:dyDescent="0.25">
      <c r="D2" s="83" t="s">
        <v>301</v>
      </c>
      <c r="E2" s="84"/>
    </row>
    <row r="3" spans="1:5" ht="30" customHeight="1" thickBot="1" x14ac:dyDescent="0.3">
      <c r="B3" s="1"/>
      <c r="C3" s="4" t="s">
        <v>0</v>
      </c>
      <c r="D3" s="71" t="s">
        <v>1</v>
      </c>
      <c r="E3" s="72" t="s">
        <v>297</v>
      </c>
    </row>
    <row r="4" spans="1:5" ht="14.25" x14ac:dyDescent="0.2">
      <c r="A4" s="6"/>
      <c r="C4" s="7">
        <v>4</v>
      </c>
      <c r="D4" s="8" t="s">
        <v>2</v>
      </c>
      <c r="E4" s="9"/>
    </row>
    <row r="5" spans="1:5" ht="14.25" x14ac:dyDescent="0.2">
      <c r="A5" s="6"/>
      <c r="C5" s="10">
        <v>41</v>
      </c>
      <c r="D5" s="11" t="s">
        <v>3</v>
      </c>
      <c r="E5" s="12"/>
    </row>
    <row r="6" spans="1:5" ht="12.75" hidden="1" customHeight="1" outlineLevel="1" x14ac:dyDescent="0.2">
      <c r="A6" s="13">
        <v>4160050100</v>
      </c>
      <c r="B6" s="14"/>
      <c r="C6" s="10"/>
      <c r="D6" s="15" t="s">
        <v>4</v>
      </c>
      <c r="E6" s="12">
        <v>177164119</v>
      </c>
    </row>
    <row r="7" spans="1:5" ht="12.75" hidden="1" customHeight="1" outlineLevel="1" x14ac:dyDescent="0.2">
      <c r="A7" s="16">
        <v>4160050200</v>
      </c>
      <c r="B7" s="14"/>
      <c r="C7" s="10"/>
      <c r="D7" s="15" t="s">
        <v>5</v>
      </c>
      <c r="E7" s="12">
        <v>-27461.7</v>
      </c>
    </row>
    <row r="8" spans="1:5" ht="14.25" hidden="1" outlineLevel="1" x14ac:dyDescent="0.2">
      <c r="A8" s="16">
        <v>4160050300</v>
      </c>
      <c r="B8" s="14"/>
      <c r="C8" s="10"/>
      <c r="D8" s="15" t="s">
        <v>6</v>
      </c>
      <c r="E8" s="12">
        <v>2011174.2000000002</v>
      </c>
    </row>
    <row r="9" spans="1:5" ht="14.25" hidden="1" outlineLevel="1" x14ac:dyDescent="0.2">
      <c r="A9" s="16">
        <v>4160050500</v>
      </c>
      <c r="B9" s="14"/>
      <c r="C9" s="10"/>
      <c r="D9" s="15" t="s">
        <v>7</v>
      </c>
      <c r="E9" s="12">
        <v>1065261.75</v>
      </c>
    </row>
    <row r="10" spans="1:5" ht="14.25" hidden="1" outlineLevel="1" x14ac:dyDescent="0.2">
      <c r="A10" s="16">
        <v>4160050600</v>
      </c>
      <c r="B10" s="14"/>
      <c r="C10" s="10"/>
      <c r="D10" s="15" t="s">
        <v>8</v>
      </c>
      <c r="E10" s="12">
        <v>173622.75</v>
      </c>
    </row>
    <row r="11" spans="1:5" ht="14.25" hidden="1" outlineLevel="1" x14ac:dyDescent="0.2">
      <c r="A11" s="16">
        <v>4160050700</v>
      </c>
      <c r="B11" s="14"/>
      <c r="C11" s="10"/>
      <c r="D11" s="15" t="s">
        <v>9</v>
      </c>
      <c r="E11" s="12">
        <v>278355</v>
      </c>
    </row>
    <row r="12" spans="1:5" ht="14.25" hidden="1" outlineLevel="1" x14ac:dyDescent="0.2">
      <c r="A12" s="16">
        <v>4160050800</v>
      </c>
      <c r="B12" s="14"/>
      <c r="C12" s="10"/>
      <c r="D12" s="15" t="s">
        <v>10</v>
      </c>
      <c r="E12" s="12">
        <v>1299900</v>
      </c>
    </row>
    <row r="13" spans="1:5" ht="14.25" hidden="1" outlineLevel="1" x14ac:dyDescent="0.2">
      <c r="A13" s="16">
        <v>4160050900</v>
      </c>
      <c r="B13" s="14"/>
      <c r="C13" s="10"/>
      <c r="D13" s="15" t="s">
        <v>11</v>
      </c>
      <c r="E13" s="12">
        <v>27608.7</v>
      </c>
    </row>
    <row r="14" spans="1:5" ht="14.25" hidden="1" outlineLevel="1" x14ac:dyDescent="0.2">
      <c r="A14" s="16">
        <v>4160051100</v>
      </c>
      <c r="B14" s="14"/>
      <c r="C14" s="10"/>
      <c r="D14" s="15" t="s">
        <v>12</v>
      </c>
      <c r="E14" s="12">
        <v>159075</v>
      </c>
    </row>
    <row r="15" spans="1:5" ht="14.25" hidden="1" outlineLevel="1" x14ac:dyDescent="0.2">
      <c r="A15" s="16">
        <v>4160051200</v>
      </c>
      <c r="B15" s="14"/>
      <c r="C15" s="10"/>
      <c r="D15" s="15" t="s">
        <v>13</v>
      </c>
      <c r="E15" s="12">
        <v>114975</v>
      </c>
    </row>
    <row r="16" spans="1:5" ht="14.25" hidden="1" outlineLevel="1" x14ac:dyDescent="0.2">
      <c r="A16" s="16">
        <v>4160051300</v>
      </c>
      <c r="B16" s="14"/>
      <c r="C16" s="10"/>
      <c r="D16" s="15" t="s">
        <v>14</v>
      </c>
      <c r="E16" s="12">
        <v>731569.65</v>
      </c>
    </row>
    <row r="17" spans="1:5" ht="14.25" hidden="1" outlineLevel="1" x14ac:dyDescent="0.2">
      <c r="A17" s="79">
        <v>4160053000</v>
      </c>
      <c r="B17" s="14"/>
      <c r="C17" s="10"/>
      <c r="D17" s="15" t="s">
        <v>15</v>
      </c>
      <c r="E17" s="12">
        <v>0</v>
      </c>
    </row>
    <row r="18" spans="1:5" ht="14.25" hidden="1" outlineLevel="1" x14ac:dyDescent="0.2">
      <c r="A18" s="16">
        <v>4160950100</v>
      </c>
      <c r="B18" s="14"/>
      <c r="C18" s="10"/>
      <c r="D18" s="15" t="s">
        <v>16</v>
      </c>
      <c r="E18" s="12">
        <v>643125</v>
      </c>
    </row>
    <row r="19" spans="1:5" ht="14.25" hidden="1" outlineLevel="1" x14ac:dyDescent="0.2">
      <c r="A19" s="16">
        <v>4160950200</v>
      </c>
      <c r="B19" s="14"/>
      <c r="C19" s="10"/>
      <c r="D19" s="15" t="s">
        <v>17</v>
      </c>
      <c r="E19" s="12">
        <v>68355</v>
      </c>
    </row>
    <row r="20" spans="1:5" ht="14.25" hidden="1" outlineLevel="1" x14ac:dyDescent="0.2">
      <c r="A20" s="16">
        <v>4160950300</v>
      </c>
      <c r="B20" s="14"/>
      <c r="C20" s="10"/>
      <c r="D20" s="15" t="s">
        <v>18</v>
      </c>
      <c r="E20" s="12">
        <v>7938</v>
      </c>
    </row>
    <row r="21" spans="1:5" ht="14.25" hidden="1" outlineLevel="1" x14ac:dyDescent="0.2">
      <c r="A21" s="16">
        <v>4160950400</v>
      </c>
      <c r="B21" s="14"/>
      <c r="C21" s="10"/>
      <c r="D21" s="17" t="s">
        <v>19</v>
      </c>
      <c r="E21" s="12">
        <v>525</v>
      </c>
    </row>
    <row r="22" spans="1:5" ht="14.25" hidden="1" outlineLevel="1" x14ac:dyDescent="0.2">
      <c r="A22" s="16">
        <v>4160950500</v>
      </c>
      <c r="B22" s="14"/>
      <c r="C22" s="10"/>
      <c r="D22" s="15" t="s">
        <v>20</v>
      </c>
      <c r="E22" s="12">
        <v>207937.80000000002</v>
      </c>
    </row>
    <row r="23" spans="1:5" ht="14.25" hidden="1" outlineLevel="1" x14ac:dyDescent="0.2">
      <c r="A23" s="16">
        <v>4160950600</v>
      </c>
      <c r="B23" s="14"/>
      <c r="C23" s="10"/>
      <c r="D23" s="15" t="s">
        <v>21</v>
      </c>
      <c r="E23" s="12">
        <v>36321.599999999999</v>
      </c>
    </row>
    <row r="24" spans="1:5" ht="14.25" hidden="1" outlineLevel="1" x14ac:dyDescent="0.2">
      <c r="A24" s="79">
        <v>4160950700</v>
      </c>
      <c r="B24" s="14"/>
      <c r="C24" s="10"/>
      <c r="D24" s="15" t="s">
        <v>22</v>
      </c>
      <c r="E24" s="12">
        <v>0</v>
      </c>
    </row>
    <row r="25" spans="1:5" ht="14.25" hidden="1" outlineLevel="1" x14ac:dyDescent="0.2">
      <c r="A25" s="16">
        <v>4160950800</v>
      </c>
      <c r="B25" s="14"/>
      <c r="C25" s="10"/>
      <c r="D25" s="15" t="s">
        <v>23</v>
      </c>
      <c r="E25" s="12">
        <v>16591.05</v>
      </c>
    </row>
    <row r="26" spans="1:5" ht="14.25" hidden="1" outlineLevel="1" x14ac:dyDescent="0.2">
      <c r="A26" s="16">
        <v>4160951000</v>
      </c>
      <c r="B26" s="14"/>
      <c r="C26" s="10"/>
      <c r="D26" s="15" t="s">
        <v>24</v>
      </c>
      <c r="E26" s="12">
        <v>9303</v>
      </c>
    </row>
    <row r="27" spans="1:5" s="24" customFormat="1" ht="14.25" collapsed="1" x14ac:dyDescent="0.2">
      <c r="A27" s="19"/>
      <c r="B27" s="20"/>
      <c r="C27" s="21"/>
      <c r="D27" s="22" t="s">
        <v>25</v>
      </c>
      <c r="E27" s="23">
        <f t="shared" ref="E27" si="0">SUM(E6:E26)</f>
        <v>183988295.80000001</v>
      </c>
    </row>
    <row r="28" spans="1:5" ht="14.25" x14ac:dyDescent="0.2">
      <c r="A28" s="13"/>
      <c r="B28" s="14"/>
      <c r="C28" s="7">
        <v>5</v>
      </c>
      <c r="D28" s="8" t="s">
        <v>26</v>
      </c>
      <c r="E28" s="25"/>
    </row>
    <row r="29" spans="1:5" ht="14.25" hidden="1" outlineLevel="1" x14ac:dyDescent="0.2">
      <c r="A29" s="13"/>
      <c r="B29" s="14"/>
      <c r="C29" s="10">
        <v>51</v>
      </c>
      <c r="D29" s="26" t="s">
        <v>27</v>
      </c>
      <c r="E29" s="12"/>
    </row>
    <row r="30" spans="1:5" ht="14.25" hidden="1" outlineLevel="1" x14ac:dyDescent="0.2">
      <c r="A30" s="13"/>
      <c r="B30" s="14"/>
      <c r="C30" s="10"/>
      <c r="D30" s="26" t="s">
        <v>28</v>
      </c>
      <c r="E30" s="12"/>
    </row>
    <row r="31" spans="1:5" ht="14.25" hidden="1" outlineLevel="1" x14ac:dyDescent="0.2">
      <c r="A31" s="13">
        <v>5105030000</v>
      </c>
      <c r="B31" s="14"/>
      <c r="C31" s="10"/>
      <c r="D31" s="15" t="s">
        <v>285</v>
      </c>
      <c r="E31" s="12">
        <v>0</v>
      </c>
    </row>
    <row r="32" spans="1:5" ht="14.25" hidden="1" outlineLevel="1" x14ac:dyDescent="0.2">
      <c r="A32" s="13">
        <v>5105060000</v>
      </c>
      <c r="B32" s="14"/>
      <c r="C32" s="10"/>
      <c r="D32" s="15" t="s">
        <v>29</v>
      </c>
      <c r="E32" s="12">
        <v>68216274.733333334</v>
      </c>
    </row>
    <row r="33" spans="1:5" ht="14.25" hidden="1" outlineLevel="1" x14ac:dyDescent="0.2">
      <c r="A33" s="13">
        <v>5105150000</v>
      </c>
      <c r="B33" s="14"/>
      <c r="C33" s="10"/>
      <c r="D33" s="15" t="s">
        <v>30</v>
      </c>
      <c r="E33" s="12">
        <v>19955.5</v>
      </c>
    </row>
    <row r="34" spans="1:5" ht="14.25" hidden="1" outlineLevel="1" x14ac:dyDescent="0.2">
      <c r="A34" s="13">
        <v>5105240000</v>
      </c>
      <c r="B34" s="14"/>
      <c r="C34" s="10"/>
      <c r="D34" s="15" t="s">
        <v>31</v>
      </c>
      <c r="E34" s="12">
        <v>46702.623840000007</v>
      </c>
    </row>
    <row r="35" spans="1:5" ht="14.25" hidden="1" outlineLevel="1" x14ac:dyDescent="0.2">
      <c r="A35" s="13">
        <v>5105250000</v>
      </c>
      <c r="B35" s="14"/>
      <c r="C35" s="10"/>
      <c r="D35" s="15" t="s">
        <v>32</v>
      </c>
      <c r="E35" s="12">
        <v>4996.1696763636364</v>
      </c>
    </row>
    <row r="36" spans="1:5" ht="14.25" hidden="1" outlineLevel="1" x14ac:dyDescent="0.2">
      <c r="A36" s="13">
        <v>5105270000</v>
      </c>
      <c r="B36" s="14"/>
      <c r="C36" s="10"/>
      <c r="D36" s="15" t="s">
        <v>33</v>
      </c>
      <c r="E36" s="12">
        <v>661154.90279999992</v>
      </c>
    </row>
    <row r="37" spans="1:5" ht="14.25" hidden="1" outlineLevel="1" x14ac:dyDescent="0.2">
      <c r="A37" s="13">
        <v>5105300000</v>
      </c>
      <c r="B37" s="14"/>
      <c r="C37" s="10"/>
      <c r="D37" s="15" t="s">
        <v>34</v>
      </c>
      <c r="E37" s="12">
        <v>6489671.4022395052</v>
      </c>
    </row>
    <row r="38" spans="1:5" ht="14.25" hidden="1" outlineLevel="1" x14ac:dyDescent="0.2">
      <c r="A38" s="13">
        <v>5105330000</v>
      </c>
      <c r="B38" s="14"/>
      <c r="C38" s="10"/>
      <c r="D38" s="15" t="s">
        <v>35</v>
      </c>
      <c r="E38" s="12">
        <v>943748.36757294438</v>
      </c>
    </row>
    <row r="39" spans="1:5" ht="14.25" hidden="1" outlineLevel="1" x14ac:dyDescent="0.2">
      <c r="A39" s="13">
        <v>5105360000</v>
      </c>
      <c r="B39" s="14"/>
      <c r="C39" s="10"/>
      <c r="D39" s="15" t="s">
        <v>36</v>
      </c>
      <c r="E39" s="12">
        <v>6118796.4089999991</v>
      </c>
    </row>
    <row r="40" spans="1:5" ht="14.25" hidden="1" outlineLevel="1" x14ac:dyDescent="0.2">
      <c r="A40" s="13">
        <v>5105390000</v>
      </c>
      <c r="B40" s="14"/>
      <c r="C40" s="10"/>
      <c r="D40" s="15" t="s">
        <v>37</v>
      </c>
      <c r="E40" s="12">
        <v>4298093.0407407405</v>
      </c>
    </row>
    <row r="41" spans="1:5" ht="14.25" hidden="1" outlineLevel="1" x14ac:dyDescent="0.2">
      <c r="A41" s="13">
        <v>5105420000</v>
      </c>
      <c r="B41" s="14"/>
      <c r="C41" s="10"/>
      <c r="D41" s="15" t="s">
        <v>38</v>
      </c>
      <c r="E41" s="12">
        <v>3048000</v>
      </c>
    </row>
    <row r="42" spans="1:5" ht="14.25" hidden="1" outlineLevel="1" x14ac:dyDescent="0.2">
      <c r="A42" s="13">
        <v>5105450000</v>
      </c>
      <c r="B42" s="14"/>
      <c r="C42" s="10"/>
      <c r="D42" s="15" t="s">
        <v>39</v>
      </c>
      <c r="E42" s="12">
        <v>459003.25</v>
      </c>
    </row>
    <row r="43" spans="1:5" ht="14.25" hidden="1" outlineLevel="1" x14ac:dyDescent="0.2">
      <c r="A43" s="13">
        <v>5105480000</v>
      </c>
      <c r="B43" s="14"/>
      <c r="C43" s="10"/>
      <c r="D43" s="15" t="s">
        <v>40</v>
      </c>
      <c r="E43" s="12">
        <v>246947.26490909094</v>
      </c>
    </row>
    <row r="44" spans="1:5" ht="14.25" hidden="1" outlineLevel="1" x14ac:dyDescent="0.2">
      <c r="A44" s="13">
        <v>5105510000</v>
      </c>
      <c r="B44" s="14"/>
      <c r="C44" s="10"/>
      <c r="D44" s="15" t="s">
        <v>41</v>
      </c>
      <c r="E44" s="12">
        <v>234285.63157454546</v>
      </c>
    </row>
    <row r="45" spans="1:5" ht="14.25" hidden="1" outlineLevel="1" x14ac:dyDescent="0.2">
      <c r="A45" s="13">
        <v>5105600000</v>
      </c>
      <c r="B45" s="14"/>
      <c r="C45" s="10"/>
      <c r="D45" s="15" t="s">
        <v>42</v>
      </c>
      <c r="E45" s="12">
        <v>10216.36</v>
      </c>
    </row>
    <row r="46" spans="1:5" ht="14.25" hidden="1" outlineLevel="1" x14ac:dyDescent="0.2">
      <c r="A46" s="13">
        <v>5105630000</v>
      </c>
      <c r="B46" s="14"/>
      <c r="C46" s="10"/>
      <c r="D46" s="15" t="s">
        <v>43</v>
      </c>
      <c r="E46" s="12">
        <v>222556.79</v>
      </c>
    </row>
    <row r="47" spans="1:5" ht="14.25" hidden="1" outlineLevel="1" x14ac:dyDescent="0.2">
      <c r="A47" s="13">
        <v>5105640000</v>
      </c>
      <c r="B47" s="14"/>
      <c r="C47" s="10"/>
      <c r="D47" s="15" t="s">
        <v>44</v>
      </c>
      <c r="E47" s="12">
        <v>357528.91520727274</v>
      </c>
    </row>
    <row r="48" spans="1:5" ht="14.25" hidden="1" outlineLevel="1" x14ac:dyDescent="0.2">
      <c r="A48" s="80">
        <v>5105660000</v>
      </c>
      <c r="B48" s="14"/>
      <c r="C48" s="10"/>
      <c r="D48" s="15" t="s">
        <v>45</v>
      </c>
      <c r="E48" s="12">
        <v>0</v>
      </c>
    </row>
    <row r="49" spans="1:5" ht="14.25" hidden="1" outlineLevel="1" x14ac:dyDescent="0.2">
      <c r="A49" s="13">
        <v>5105680000</v>
      </c>
      <c r="B49" s="14"/>
      <c r="C49" s="10"/>
      <c r="D49" s="15" t="s">
        <v>46</v>
      </c>
      <c r="E49" s="12">
        <v>370339.43210799998</v>
      </c>
    </row>
    <row r="50" spans="1:5" ht="14.25" hidden="1" outlineLevel="1" x14ac:dyDescent="0.2">
      <c r="A50" s="13">
        <v>5105690000</v>
      </c>
      <c r="B50" s="14"/>
      <c r="C50" s="10"/>
      <c r="D50" s="15" t="s">
        <v>47</v>
      </c>
      <c r="E50" s="12">
        <v>6447754.0107962955</v>
      </c>
    </row>
    <row r="51" spans="1:5" ht="14.25" hidden="1" outlineLevel="1" x14ac:dyDescent="0.2">
      <c r="A51" s="13">
        <v>5105700000</v>
      </c>
      <c r="B51" s="14"/>
      <c r="C51" s="10"/>
      <c r="D51" s="15" t="s">
        <v>48</v>
      </c>
      <c r="E51" s="12">
        <v>7982882.132888888</v>
      </c>
    </row>
    <row r="52" spans="1:5" ht="14.25" hidden="1" outlineLevel="1" x14ac:dyDescent="0.2">
      <c r="A52" s="13">
        <v>5105720000</v>
      </c>
      <c r="B52" s="14"/>
      <c r="C52" s="10"/>
      <c r="D52" s="15" t="s">
        <v>49</v>
      </c>
      <c r="E52" s="12">
        <v>2862210.7525022519</v>
      </c>
    </row>
    <row r="53" spans="1:5" ht="14.25" hidden="1" outlineLevel="1" x14ac:dyDescent="0.2">
      <c r="A53" s="13">
        <v>5105750000</v>
      </c>
      <c r="B53" s="14"/>
      <c r="C53" s="10"/>
      <c r="D53" s="15" t="s">
        <v>50</v>
      </c>
      <c r="E53" s="12">
        <v>2144415.564376689</v>
      </c>
    </row>
    <row r="54" spans="1:5" ht="14.25" hidden="1" outlineLevel="1" x14ac:dyDescent="0.2">
      <c r="A54" s="13">
        <v>5105780000</v>
      </c>
      <c r="B54" s="14"/>
      <c r="C54" s="10"/>
      <c r="D54" s="15" t="s">
        <v>51</v>
      </c>
      <c r="E54" s="12">
        <v>1429380.3762511259</v>
      </c>
    </row>
    <row r="55" spans="1:5" ht="14.25" hidden="1" outlineLevel="1" x14ac:dyDescent="0.2">
      <c r="A55" s="80">
        <v>5105840000</v>
      </c>
      <c r="B55" s="14"/>
      <c r="C55" s="10"/>
      <c r="D55" s="15" t="s">
        <v>52</v>
      </c>
      <c r="E55" s="12">
        <v>0</v>
      </c>
    </row>
    <row r="56" spans="1:5" ht="14.25" hidden="1" outlineLevel="1" x14ac:dyDescent="0.2">
      <c r="A56" s="13">
        <v>5105950100</v>
      </c>
      <c r="B56" s="14"/>
      <c r="C56" s="10"/>
      <c r="D56" s="15" t="s">
        <v>53</v>
      </c>
      <c r="E56" s="12">
        <v>146097.80000000002</v>
      </c>
    </row>
    <row r="57" spans="1:5" ht="14.25" hidden="1" outlineLevel="1" x14ac:dyDescent="0.2">
      <c r="A57" s="13">
        <v>5105950200</v>
      </c>
      <c r="B57" s="14"/>
      <c r="C57" s="10"/>
      <c r="D57" s="15" t="s">
        <v>54</v>
      </c>
      <c r="E57" s="12">
        <v>20427.370000000003</v>
      </c>
    </row>
    <row r="58" spans="1:5" ht="14.25" hidden="1" outlineLevel="1" x14ac:dyDescent="0.2">
      <c r="A58" s="13">
        <v>5105950300</v>
      </c>
      <c r="B58" s="14"/>
      <c r="C58" s="10"/>
      <c r="D58" s="15" t="s">
        <v>55</v>
      </c>
      <c r="E58" s="12">
        <v>907.36</v>
      </c>
    </row>
    <row r="59" spans="1:5" ht="14.25" collapsed="1" x14ac:dyDescent="0.2">
      <c r="A59" s="13"/>
      <c r="B59" s="14"/>
      <c r="C59" s="27"/>
      <c r="D59" s="28" t="s">
        <v>56</v>
      </c>
      <c r="E59" s="23">
        <f t="shared" ref="E59" si="1">SUM(E31:E58)</f>
        <v>112782346.15981703</v>
      </c>
    </row>
    <row r="60" spans="1:5" ht="14.25" hidden="1" outlineLevel="1" x14ac:dyDescent="0.2">
      <c r="A60" s="13"/>
      <c r="B60" s="14"/>
      <c r="C60" s="10"/>
      <c r="D60" s="26" t="s">
        <v>57</v>
      </c>
      <c r="E60" s="12"/>
    </row>
    <row r="61" spans="1:5" ht="14.25" hidden="1" outlineLevel="1" x14ac:dyDescent="0.2">
      <c r="A61" s="16">
        <v>5110100000</v>
      </c>
      <c r="B61" s="14"/>
      <c r="C61" s="10"/>
      <c r="D61" s="15" t="s">
        <v>58</v>
      </c>
      <c r="E61" s="12">
        <v>154936</v>
      </c>
    </row>
    <row r="62" spans="1:5" ht="14.25" hidden="1" outlineLevel="1" x14ac:dyDescent="0.2">
      <c r="A62" s="16">
        <v>5110200000</v>
      </c>
      <c r="B62" s="14"/>
      <c r="C62" s="10"/>
      <c r="D62" s="15" t="s">
        <v>59</v>
      </c>
      <c r="E62" s="12">
        <v>33388.28</v>
      </c>
    </row>
    <row r="63" spans="1:5" ht="14.25" hidden="1" outlineLevel="1" x14ac:dyDescent="0.2">
      <c r="A63" s="16">
        <v>5110250000</v>
      </c>
      <c r="B63" s="14"/>
      <c r="C63" s="10"/>
      <c r="D63" s="15" t="s">
        <v>60</v>
      </c>
      <c r="E63" s="12">
        <v>337906</v>
      </c>
    </row>
    <row r="64" spans="1:5" ht="14.25" hidden="1" outlineLevel="1" x14ac:dyDescent="0.2">
      <c r="A64" s="16">
        <v>5110350000</v>
      </c>
      <c r="B64" s="14"/>
      <c r="C64" s="10"/>
      <c r="D64" s="15" t="s">
        <v>61</v>
      </c>
      <c r="E64" s="12">
        <v>0</v>
      </c>
    </row>
    <row r="65" spans="1:5" ht="14.25" hidden="1" outlineLevel="1" x14ac:dyDescent="0.2">
      <c r="A65" s="13">
        <v>5110350100</v>
      </c>
      <c r="B65" s="14"/>
      <c r="C65" s="10"/>
      <c r="D65" s="15" t="s">
        <v>62</v>
      </c>
      <c r="E65" s="12">
        <v>4759370</v>
      </c>
    </row>
    <row r="66" spans="1:5" ht="14.25" hidden="1" outlineLevel="1" x14ac:dyDescent="0.2">
      <c r="A66" s="13">
        <v>5110350300</v>
      </c>
      <c r="B66" s="14"/>
      <c r="C66" s="10"/>
      <c r="D66" s="15" t="s">
        <v>63</v>
      </c>
      <c r="E66" s="12">
        <v>1487200.0000000002</v>
      </c>
    </row>
    <row r="67" spans="1:5" ht="14.25" hidden="1" outlineLevel="1" x14ac:dyDescent="0.2">
      <c r="A67" s="13">
        <v>5110350400</v>
      </c>
      <c r="B67" s="14"/>
      <c r="C67" s="10"/>
      <c r="D67" s="15" t="s">
        <v>64</v>
      </c>
      <c r="E67" s="12">
        <v>513921.00000000006</v>
      </c>
    </row>
    <row r="68" spans="1:5" ht="14.25" hidden="1" outlineLevel="1" x14ac:dyDescent="0.2">
      <c r="A68" s="13">
        <v>5110350600</v>
      </c>
      <c r="B68" s="14"/>
      <c r="C68" s="10"/>
      <c r="D68" s="15" t="s">
        <v>65</v>
      </c>
      <c r="E68" s="12">
        <v>55105</v>
      </c>
    </row>
    <row r="69" spans="1:5" ht="14.25" hidden="1" outlineLevel="1" x14ac:dyDescent="0.2">
      <c r="A69" s="13">
        <v>5110350700</v>
      </c>
      <c r="B69" s="14"/>
      <c r="C69" s="10"/>
      <c r="D69" s="15" t="s">
        <v>66</v>
      </c>
      <c r="E69" s="12">
        <v>0</v>
      </c>
    </row>
    <row r="70" spans="1:5" ht="14.25" hidden="1" outlineLevel="1" x14ac:dyDescent="0.2">
      <c r="A70" s="13">
        <v>5110950000</v>
      </c>
      <c r="B70" s="14"/>
      <c r="C70" s="10"/>
      <c r="D70" s="15" t="s">
        <v>67</v>
      </c>
      <c r="E70" s="12">
        <v>3031600.0000000005</v>
      </c>
    </row>
    <row r="71" spans="1:5" ht="14.25" collapsed="1" x14ac:dyDescent="0.2">
      <c r="A71" s="13"/>
      <c r="B71" s="14"/>
      <c r="C71" s="27"/>
      <c r="D71" s="28" t="s">
        <v>68</v>
      </c>
      <c r="E71" s="23">
        <f t="shared" ref="E71" si="2">SUM(E61:E70)</f>
        <v>10373426.280000001</v>
      </c>
    </row>
    <row r="72" spans="1:5" ht="14.25" hidden="1" outlineLevel="1" x14ac:dyDescent="0.2">
      <c r="A72" s="13"/>
      <c r="B72" s="14"/>
      <c r="C72" s="10"/>
      <c r="D72" s="26" t="s">
        <v>69</v>
      </c>
      <c r="E72" s="12"/>
    </row>
    <row r="73" spans="1:5" ht="14.25" hidden="1" outlineLevel="1" x14ac:dyDescent="0.2">
      <c r="A73" s="13">
        <v>5110350200</v>
      </c>
      <c r="B73" s="14"/>
      <c r="C73" s="10"/>
      <c r="D73" s="15" t="s">
        <v>70</v>
      </c>
      <c r="E73" s="12">
        <v>7684500.0000000009</v>
      </c>
    </row>
    <row r="74" spans="1:5" ht="14.25" collapsed="1" x14ac:dyDescent="0.2">
      <c r="A74" s="13"/>
      <c r="B74" s="14"/>
      <c r="C74" s="27"/>
      <c r="D74" s="28" t="s">
        <v>71</v>
      </c>
      <c r="E74" s="23">
        <f>+E73</f>
        <v>7684500.0000000009</v>
      </c>
    </row>
    <row r="75" spans="1:5" ht="14.25" hidden="1" outlineLevel="1" x14ac:dyDescent="0.2">
      <c r="A75" s="13"/>
      <c r="B75" s="14"/>
      <c r="C75" s="10"/>
      <c r="D75" s="29" t="s">
        <v>72</v>
      </c>
      <c r="E75" s="12"/>
    </row>
    <row r="76" spans="1:5" ht="14.25" hidden="1" outlineLevel="1" x14ac:dyDescent="0.2">
      <c r="A76" s="16"/>
      <c r="B76" s="14"/>
      <c r="C76" s="10"/>
      <c r="D76" s="26" t="s">
        <v>73</v>
      </c>
      <c r="E76" s="12"/>
    </row>
    <row r="77" spans="1:5" ht="14.25" hidden="1" outlineLevel="1" x14ac:dyDescent="0.2">
      <c r="A77" s="16">
        <v>5115050000</v>
      </c>
      <c r="B77" s="14"/>
      <c r="C77" s="10"/>
      <c r="D77" s="15" t="s">
        <v>74</v>
      </c>
      <c r="E77" s="12">
        <v>2085639.9999999998</v>
      </c>
    </row>
    <row r="78" spans="1:5" ht="14.25" hidden="1" outlineLevel="1" x14ac:dyDescent="0.2">
      <c r="A78" s="16">
        <v>5115150000</v>
      </c>
      <c r="B78" s="14"/>
      <c r="C78" s="10"/>
      <c r="D78" s="15" t="s">
        <v>75</v>
      </c>
      <c r="E78" s="12">
        <v>1512000.0000000002</v>
      </c>
    </row>
    <row r="79" spans="1:5" ht="14.25" hidden="1" outlineLevel="1" x14ac:dyDescent="0.2">
      <c r="A79" s="16">
        <v>5115200000</v>
      </c>
      <c r="B79" s="14"/>
      <c r="C79" s="10"/>
      <c r="D79" s="15" t="s">
        <v>286</v>
      </c>
      <c r="E79" s="12">
        <v>15143.37</v>
      </c>
    </row>
    <row r="80" spans="1:5" ht="14.25" hidden="1" outlineLevel="1" x14ac:dyDescent="0.2">
      <c r="A80" s="16">
        <v>5115250000</v>
      </c>
      <c r="B80" s="14"/>
      <c r="C80" s="10"/>
      <c r="D80" s="15" t="s">
        <v>76</v>
      </c>
      <c r="E80" s="12">
        <v>0</v>
      </c>
    </row>
    <row r="81" spans="1:34" ht="14.25" hidden="1" outlineLevel="1" x14ac:dyDescent="0.2">
      <c r="A81" s="16">
        <v>5115950200</v>
      </c>
      <c r="B81" s="14"/>
      <c r="C81" s="10"/>
      <c r="D81" s="15" t="s">
        <v>77</v>
      </c>
      <c r="E81" s="12">
        <v>492331.2</v>
      </c>
    </row>
    <row r="82" spans="1:34" ht="14.25" hidden="1" outlineLevel="1" x14ac:dyDescent="0.2">
      <c r="A82" s="16">
        <v>5115950300</v>
      </c>
      <c r="B82" s="14"/>
      <c r="C82" s="10"/>
      <c r="D82" s="15" t="s">
        <v>78</v>
      </c>
      <c r="E82" s="12">
        <v>0</v>
      </c>
    </row>
    <row r="83" spans="1:34" s="5" customFormat="1" ht="14.25" hidden="1" outlineLevel="1" x14ac:dyDescent="0.2">
      <c r="A83" s="30">
        <v>5115950500</v>
      </c>
      <c r="B83" s="14"/>
      <c r="C83" s="10"/>
      <c r="D83" s="17" t="s">
        <v>79</v>
      </c>
      <c r="E83" s="12">
        <v>0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s="5" customFormat="1" ht="14.25" hidden="1" outlineLevel="1" x14ac:dyDescent="0.2">
      <c r="A84" s="16"/>
      <c r="B84" s="14"/>
      <c r="C84" s="10"/>
      <c r="D84" s="26" t="s">
        <v>80</v>
      </c>
      <c r="E84" s="12">
        <v>0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s="5" customFormat="1" ht="14.25" hidden="1" outlineLevel="1" x14ac:dyDescent="0.2">
      <c r="A85" s="16">
        <v>5120100000</v>
      </c>
      <c r="B85" s="14"/>
      <c r="C85" s="10"/>
      <c r="D85" s="15" t="s">
        <v>81</v>
      </c>
      <c r="E85" s="12">
        <v>0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s="5" customFormat="1" ht="14.25" hidden="1" outlineLevel="1" x14ac:dyDescent="0.2">
      <c r="A86" s="30">
        <v>5120160000</v>
      </c>
      <c r="B86" s="14"/>
      <c r="C86" s="10"/>
      <c r="D86" s="17" t="s">
        <v>82</v>
      </c>
      <c r="E86" s="12">
        <v>0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s="5" customFormat="1" ht="14.25" hidden="1" outlineLevel="1" x14ac:dyDescent="0.2">
      <c r="A87" s="30"/>
      <c r="B87" s="14"/>
      <c r="C87" s="10"/>
      <c r="D87" s="44" t="s">
        <v>131</v>
      </c>
      <c r="E87" s="12">
        <v>103.55000000000001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s="5" customFormat="1" ht="14.25" hidden="1" outlineLevel="1" x14ac:dyDescent="0.2">
      <c r="A88" s="16">
        <v>5120250000</v>
      </c>
      <c r="B88" s="14"/>
      <c r="C88" s="10"/>
      <c r="D88" s="15" t="s">
        <v>83</v>
      </c>
      <c r="E88" s="12">
        <v>49951.43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s="5" customFormat="1" ht="14.25" hidden="1" outlineLevel="1" x14ac:dyDescent="0.2">
      <c r="A89" s="16">
        <v>5120300000</v>
      </c>
      <c r="B89" s="14"/>
      <c r="C89" s="10"/>
      <c r="D89" s="15" t="s">
        <v>84</v>
      </c>
      <c r="E89" s="12">
        <v>1079.1000000000001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s="5" customFormat="1" ht="14.25" hidden="1" outlineLevel="1" x14ac:dyDescent="0.2">
      <c r="A90" s="16">
        <v>5120950000</v>
      </c>
      <c r="B90" s="14"/>
      <c r="C90" s="10"/>
      <c r="D90" s="15" t="s">
        <v>85</v>
      </c>
      <c r="E90" s="12">
        <v>170803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s="5" customFormat="1" ht="14.25" hidden="1" outlineLevel="1" x14ac:dyDescent="0.2">
      <c r="A91" s="16"/>
      <c r="B91" s="14"/>
      <c r="C91" s="10"/>
      <c r="D91" s="26" t="s">
        <v>86</v>
      </c>
      <c r="E91" s="12">
        <v>0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s="5" customFormat="1" ht="14.25" hidden="1" outlineLevel="1" x14ac:dyDescent="0.2">
      <c r="A92" s="16">
        <v>5125050000</v>
      </c>
      <c r="B92" s="14"/>
      <c r="C92" s="10"/>
      <c r="D92" s="15" t="s">
        <v>287</v>
      </c>
      <c r="E92" s="12">
        <v>5432.56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s="5" customFormat="1" ht="14.25" hidden="1" outlineLevel="1" x14ac:dyDescent="0.2">
      <c r="A93" s="16">
        <v>5125100000</v>
      </c>
      <c r="B93" s="14"/>
      <c r="C93" s="10"/>
      <c r="D93" s="15" t="s">
        <v>87</v>
      </c>
      <c r="E93" s="12">
        <v>231115.97000000003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s="5" customFormat="1" ht="14.25" hidden="1" outlineLevel="1" x14ac:dyDescent="0.2">
      <c r="A94" s="16"/>
      <c r="B94" s="14"/>
      <c r="C94" s="10"/>
      <c r="D94" s="26" t="s">
        <v>88</v>
      </c>
      <c r="E94" s="12">
        <v>0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s="5" customFormat="1" ht="14.25" hidden="1" outlineLevel="1" x14ac:dyDescent="0.2">
      <c r="A95" s="16">
        <v>5130100000</v>
      </c>
      <c r="B95" s="14"/>
      <c r="C95" s="10"/>
      <c r="D95" s="15" t="s">
        <v>89</v>
      </c>
      <c r="E95" s="12">
        <v>5693.0700000000006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s="5" customFormat="1" ht="14.25" hidden="1" outlineLevel="1" x14ac:dyDescent="0.2">
      <c r="A96" s="16">
        <v>5130600000</v>
      </c>
      <c r="B96" s="14"/>
      <c r="C96" s="10"/>
      <c r="D96" s="15" t="s">
        <v>90</v>
      </c>
      <c r="E96" s="12">
        <v>11945.310000000001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s="5" customFormat="1" ht="14.25" hidden="1" outlineLevel="1" x14ac:dyDescent="0.2">
      <c r="A97" s="16">
        <v>5130950100</v>
      </c>
      <c r="B97" s="14"/>
      <c r="C97" s="10"/>
      <c r="D97" s="15" t="s">
        <v>91</v>
      </c>
      <c r="E97" s="12">
        <v>0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s="5" customFormat="1" ht="14.25" hidden="1" outlineLevel="1" x14ac:dyDescent="0.2">
      <c r="A98" s="16">
        <v>5130950200</v>
      </c>
      <c r="B98" s="14"/>
      <c r="C98" s="10"/>
      <c r="D98" s="15" t="s">
        <v>92</v>
      </c>
      <c r="E98" s="12">
        <v>216365.00000000003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s="5" customFormat="1" ht="14.25" hidden="1" outlineLevel="1" x14ac:dyDescent="0.2">
      <c r="A99" s="16">
        <v>5130950300</v>
      </c>
      <c r="B99" s="14"/>
      <c r="C99" s="10"/>
      <c r="D99" s="15" t="s">
        <v>93</v>
      </c>
      <c r="E99" s="12">
        <v>116085.00000000001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s="5" customFormat="1" ht="14.25" hidden="1" outlineLevel="1" x14ac:dyDescent="0.2">
      <c r="A100" s="30">
        <v>5130950400</v>
      </c>
      <c r="B100" s="14"/>
      <c r="C100" s="10"/>
      <c r="D100" s="17" t="s">
        <v>94</v>
      </c>
      <c r="E100" s="12">
        <v>6208.64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s="5" customFormat="1" ht="14.25" hidden="1" outlineLevel="1" x14ac:dyDescent="0.2">
      <c r="A101" s="16"/>
      <c r="B101" s="14"/>
      <c r="C101" s="10"/>
      <c r="D101" s="26" t="s">
        <v>95</v>
      </c>
      <c r="E101" s="12">
        <v>0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s="5" customFormat="1" ht="14.25" hidden="1" outlineLevel="1" x14ac:dyDescent="0.2">
      <c r="A102" s="16">
        <v>5135050100</v>
      </c>
      <c r="B102" s="14"/>
      <c r="C102" s="10"/>
      <c r="D102" s="15" t="s">
        <v>96</v>
      </c>
      <c r="E102" s="12">
        <v>686784.96000000008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s="5" customFormat="1" ht="14.25" hidden="1" outlineLevel="1" x14ac:dyDescent="0.2">
      <c r="A103" s="16">
        <v>5135050200</v>
      </c>
      <c r="B103" s="14"/>
      <c r="C103" s="10"/>
      <c r="D103" s="15" t="s">
        <v>97</v>
      </c>
      <c r="E103" s="12">
        <v>989820.00000000012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s="5" customFormat="1" ht="14.25" hidden="1" outlineLevel="1" x14ac:dyDescent="0.2">
      <c r="A104" s="16">
        <v>5135150000</v>
      </c>
      <c r="B104" s="14"/>
      <c r="C104" s="10"/>
      <c r="D104" s="15" t="s">
        <v>66</v>
      </c>
      <c r="E104" s="12">
        <v>122734.00000000001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s="5" customFormat="1" ht="14.25" hidden="1" outlineLevel="1" x14ac:dyDescent="0.2">
      <c r="A105" s="16">
        <v>5135250000</v>
      </c>
      <c r="B105" s="14"/>
      <c r="C105" s="10"/>
      <c r="D105" s="15" t="s">
        <v>98</v>
      </c>
      <c r="E105" s="12">
        <v>270160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s="5" customFormat="1" ht="14.25" hidden="1" outlineLevel="1" x14ac:dyDescent="0.2">
      <c r="A106" s="16">
        <v>5135300000</v>
      </c>
      <c r="B106" s="14"/>
      <c r="C106" s="10"/>
      <c r="D106" s="15" t="s">
        <v>99</v>
      </c>
      <c r="E106" s="12">
        <v>1123650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s="5" customFormat="1" ht="14.25" hidden="1" outlineLevel="1" x14ac:dyDescent="0.2">
      <c r="A107" s="16">
        <v>5135350000</v>
      </c>
      <c r="B107" s="14"/>
      <c r="C107" s="10"/>
      <c r="D107" s="15" t="s">
        <v>100</v>
      </c>
      <c r="E107" s="12">
        <v>147695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s="5" customFormat="1" ht="14.25" hidden="1" outlineLevel="1" x14ac:dyDescent="0.2">
      <c r="A108" s="16">
        <v>5135400000</v>
      </c>
      <c r="B108" s="14"/>
      <c r="C108" s="10"/>
      <c r="D108" s="15" t="s">
        <v>101</v>
      </c>
      <c r="E108" s="12">
        <v>52688.469090000006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s="5" customFormat="1" ht="14.25" hidden="1" outlineLevel="1" x14ac:dyDescent="0.2">
      <c r="A109" s="16">
        <v>5135500000</v>
      </c>
      <c r="B109" s="14"/>
      <c r="C109" s="10"/>
      <c r="D109" s="15" t="s">
        <v>102</v>
      </c>
      <c r="E109" s="12">
        <v>16447.30575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s="5" customFormat="1" ht="14.25" hidden="1" outlineLevel="1" x14ac:dyDescent="0.2">
      <c r="A110" s="16">
        <v>5135550000</v>
      </c>
      <c r="B110" s="14"/>
      <c r="C110" s="10"/>
      <c r="D110" s="15" t="s">
        <v>103</v>
      </c>
      <c r="E110" s="12">
        <v>19402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s="5" customFormat="1" ht="14.25" hidden="1" outlineLevel="1" x14ac:dyDescent="0.2">
      <c r="A111" s="16">
        <v>5135950100</v>
      </c>
      <c r="B111" s="14"/>
      <c r="C111" s="10"/>
      <c r="D111" s="15" t="s">
        <v>104</v>
      </c>
      <c r="E111" s="12">
        <v>19402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s="5" customFormat="1" ht="14.25" hidden="1" outlineLevel="1" x14ac:dyDescent="0.2">
      <c r="A112" s="16">
        <v>5135950200</v>
      </c>
      <c r="B112" s="14"/>
      <c r="C112" s="10"/>
      <c r="D112" s="15" t="s">
        <v>105</v>
      </c>
      <c r="E112" s="12">
        <v>68125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s="5" customFormat="1" ht="14.25" hidden="1" outlineLevel="1" x14ac:dyDescent="0.2">
      <c r="A113" s="16">
        <v>5135950300</v>
      </c>
      <c r="B113" s="14"/>
      <c r="C113" s="10"/>
      <c r="D113" s="15" t="s">
        <v>106</v>
      </c>
      <c r="E113" s="12">
        <v>492497.03000000009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s="5" customFormat="1" ht="14.25" hidden="1" outlineLevel="1" x14ac:dyDescent="0.2">
      <c r="A114" s="16">
        <v>5135950400</v>
      </c>
      <c r="B114" s="14"/>
      <c r="C114" s="10"/>
      <c r="D114" s="15" t="s">
        <v>107</v>
      </c>
      <c r="E114" s="12">
        <v>0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s="5" customFormat="1" ht="14.25" hidden="1" outlineLevel="1" x14ac:dyDescent="0.2">
      <c r="A115" s="16">
        <v>5135950500</v>
      </c>
      <c r="B115" s="14"/>
      <c r="C115" s="10"/>
      <c r="D115" s="15" t="s">
        <v>108</v>
      </c>
      <c r="E115" s="12">
        <v>1338620.79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s="5" customFormat="1" ht="14.25" hidden="1" outlineLevel="1" x14ac:dyDescent="0.2">
      <c r="A116" s="16">
        <v>5135950600</v>
      </c>
      <c r="B116" s="14"/>
      <c r="C116" s="10"/>
      <c r="D116" s="15" t="s">
        <v>109</v>
      </c>
      <c r="E116" s="12">
        <v>639400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s="5" customFormat="1" ht="14.25" hidden="1" outlineLevel="1" x14ac:dyDescent="0.2">
      <c r="A117" s="16">
        <v>5135950700</v>
      </c>
      <c r="B117" s="14"/>
      <c r="C117" s="10"/>
      <c r="D117" s="15" t="s">
        <v>110</v>
      </c>
      <c r="E117" s="12">
        <v>2605835.5999999996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s="5" customFormat="1" ht="14.25" hidden="1" outlineLevel="1" x14ac:dyDescent="0.2">
      <c r="A118" s="16">
        <v>5135950900</v>
      </c>
      <c r="B118" s="14"/>
      <c r="C118" s="10"/>
      <c r="D118" s="15" t="s">
        <v>111</v>
      </c>
      <c r="E118" s="12">
        <v>11837.400000000001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s="5" customFormat="1" ht="14.25" hidden="1" outlineLevel="1" x14ac:dyDescent="0.2">
      <c r="A119" s="16">
        <v>5135951000</v>
      </c>
      <c r="B119" s="14"/>
      <c r="C119" s="10"/>
      <c r="D119" s="15" t="s">
        <v>112</v>
      </c>
      <c r="E119" s="12">
        <v>18647.583320000002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s="5" customFormat="1" ht="14.25" hidden="1" outlineLevel="1" x14ac:dyDescent="0.2">
      <c r="A120" s="16">
        <v>5135951100</v>
      </c>
      <c r="B120" s="14"/>
      <c r="C120" s="10"/>
      <c r="D120" s="15" t="s">
        <v>113</v>
      </c>
      <c r="E120" s="12">
        <v>20601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s="5" customFormat="1" ht="14.25" hidden="1" outlineLevel="1" x14ac:dyDescent="0.2">
      <c r="A121" s="79">
        <v>5135951300</v>
      </c>
      <c r="B121" s="14"/>
      <c r="C121" s="10"/>
      <c r="D121" s="15" t="s">
        <v>114</v>
      </c>
      <c r="E121" s="12">
        <v>0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s="5" customFormat="1" ht="14.25" hidden="1" outlineLevel="1" x14ac:dyDescent="0.2">
      <c r="A122" s="16">
        <v>5135951600</v>
      </c>
      <c r="B122" s="14"/>
      <c r="C122" s="10"/>
      <c r="D122" s="15" t="s">
        <v>115</v>
      </c>
      <c r="E122" s="12">
        <v>171316.39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s="5" customFormat="1" ht="14.25" hidden="1" outlineLevel="1" x14ac:dyDescent="0.2">
      <c r="A123" s="16">
        <v>5135951700</v>
      </c>
      <c r="B123" s="14"/>
      <c r="C123" s="10"/>
      <c r="D123" s="15" t="s">
        <v>116</v>
      </c>
      <c r="E123" s="12">
        <v>96353.82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s="5" customFormat="1" ht="14.25" hidden="1" outlineLevel="1" x14ac:dyDescent="0.2">
      <c r="A124" s="16">
        <v>5135951900</v>
      </c>
      <c r="B124" s="14"/>
      <c r="C124" s="10"/>
      <c r="D124" s="15" t="s">
        <v>117</v>
      </c>
      <c r="E124" s="12">
        <v>10729.960000000001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s="5" customFormat="1" ht="14.25" hidden="1" outlineLevel="1" x14ac:dyDescent="0.2">
      <c r="A125" s="16">
        <v>5135953000</v>
      </c>
      <c r="B125" s="14"/>
      <c r="C125" s="10"/>
      <c r="D125" s="15" t="s">
        <v>118</v>
      </c>
      <c r="E125" s="12">
        <v>470396.04000000004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s="5" customFormat="1" ht="14.25" hidden="1" outlineLevel="1" x14ac:dyDescent="0.2">
      <c r="A126" s="16">
        <v>5135955000</v>
      </c>
      <c r="B126" s="14"/>
      <c r="C126" s="10"/>
      <c r="D126" s="15" t="s">
        <v>119</v>
      </c>
      <c r="E126" s="12">
        <v>293949.96591000003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s="5" customFormat="1" ht="14.25" hidden="1" outlineLevel="1" x14ac:dyDescent="0.2">
      <c r="A127" s="79">
        <v>5135956900</v>
      </c>
      <c r="B127" s="14"/>
      <c r="C127" s="10"/>
      <c r="D127" s="15" t="s">
        <v>120</v>
      </c>
      <c r="E127" s="12">
        <v>0</v>
      </c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s="5" customFormat="1" ht="14.25" hidden="1" outlineLevel="1" x14ac:dyDescent="0.2">
      <c r="A128" s="79">
        <v>5135957000</v>
      </c>
      <c r="B128" s="14"/>
      <c r="C128" s="10"/>
      <c r="D128" s="15" t="s">
        <v>121</v>
      </c>
      <c r="E128" s="12">
        <v>0</v>
      </c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s="5" customFormat="1" ht="14.25" hidden="1" outlineLevel="1" x14ac:dyDescent="0.2">
      <c r="A129" s="16"/>
      <c r="B129" s="14"/>
      <c r="C129" s="10"/>
      <c r="D129" s="26" t="s">
        <v>122</v>
      </c>
      <c r="E129" s="12">
        <v>0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s="5" customFormat="1" ht="14.25" hidden="1" outlineLevel="1" x14ac:dyDescent="0.2">
      <c r="A130" s="16">
        <v>5140050000</v>
      </c>
      <c r="B130" s="14"/>
      <c r="C130" s="10"/>
      <c r="D130" s="15" t="s">
        <v>123</v>
      </c>
      <c r="E130" s="12">
        <v>15657.85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s="5" customFormat="1" ht="14.25" hidden="1" outlineLevel="1" x14ac:dyDescent="0.2">
      <c r="A131" s="16">
        <v>5140150000</v>
      </c>
      <c r="B131" s="14"/>
      <c r="C131" s="10"/>
      <c r="D131" s="15" t="s">
        <v>124</v>
      </c>
      <c r="E131" s="12">
        <v>94285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s="5" customFormat="1" ht="14.25" hidden="1" outlineLevel="1" x14ac:dyDescent="0.2">
      <c r="A132" s="31">
        <v>5140200000</v>
      </c>
      <c r="B132" s="14"/>
      <c r="C132" s="10"/>
      <c r="D132" s="15" t="s">
        <v>125</v>
      </c>
      <c r="E132" s="12">
        <v>10102.120000000001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s="5" customFormat="1" ht="14.25" hidden="1" outlineLevel="1" x14ac:dyDescent="0.2">
      <c r="A133" s="31">
        <v>5140210000</v>
      </c>
      <c r="B133" s="14"/>
      <c r="C133" s="10"/>
      <c r="D133" s="15" t="s">
        <v>126</v>
      </c>
      <c r="E133" s="12">
        <v>30939.65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s="5" customFormat="1" ht="14.25" hidden="1" outlineLevel="1" x14ac:dyDescent="0.2">
      <c r="A134" s="30">
        <v>5140250000</v>
      </c>
      <c r="B134" s="32">
        <v>5140200000</v>
      </c>
      <c r="C134" s="33"/>
      <c r="D134" s="17" t="s">
        <v>127</v>
      </c>
      <c r="E134" s="12">
        <v>1606.66</v>
      </c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s="5" customFormat="1" ht="14.25" hidden="1" outlineLevel="1" x14ac:dyDescent="0.2">
      <c r="A135" s="16">
        <v>5140950200</v>
      </c>
      <c r="B135" s="14"/>
      <c r="C135" s="10"/>
      <c r="D135" s="15" t="s">
        <v>128</v>
      </c>
      <c r="E135" s="12">
        <v>7070.8300000000008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s="5" customFormat="1" ht="14.25" hidden="1" outlineLevel="1" x14ac:dyDescent="0.2">
      <c r="A136" s="16"/>
      <c r="B136" s="14"/>
      <c r="C136" s="10"/>
      <c r="D136" s="26" t="s">
        <v>129</v>
      </c>
      <c r="E136" s="12">
        <v>0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s="5" customFormat="1" ht="14.25" hidden="1" outlineLevel="1" x14ac:dyDescent="0.2">
      <c r="A137" s="16">
        <v>5145100000</v>
      </c>
      <c r="B137" s="14"/>
      <c r="C137" s="10"/>
      <c r="D137" s="15" t="s">
        <v>130</v>
      </c>
      <c r="E137" s="12">
        <v>390876.18000000005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s="5" customFormat="1" ht="14.25" hidden="1" outlineLevel="1" x14ac:dyDescent="0.2">
      <c r="A138" s="16">
        <v>5145150000</v>
      </c>
      <c r="B138" s="14"/>
      <c r="C138" s="10"/>
      <c r="D138" s="15" t="s">
        <v>131</v>
      </c>
      <c r="E138" s="12">
        <v>4127.83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s="5" customFormat="1" ht="14.25" hidden="1" outlineLevel="1" x14ac:dyDescent="0.2">
      <c r="A139" s="16">
        <v>5145150100</v>
      </c>
      <c r="B139" s="14"/>
      <c r="C139" s="10"/>
      <c r="D139" s="15" t="s">
        <v>132</v>
      </c>
      <c r="E139" s="12">
        <v>2725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s="5" customFormat="1" ht="14.25" hidden="1" outlineLevel="1" x14ac:dyDescent="0.2">
      <c r="A140" s="16">
        <v>5145150200</v>
      </c>
      <c r="B140" s="14"/>
      <c r="C140" s="10"/>
      <c r="D140" s="15" t="s">
        <v>133</v>
      </c>
      <c r="E140" s="12">
        <v>12736.650000000001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s="5" customFormat="1" ht="14.25" hidden="1" outlineLevel="1" x14ac:dyDescent="0.2">
      <c r="A141" s="16">
        <v>5145150300</v>
      </c>
      <c r="B141" s="14"/>
      <c r="C141" s="10"/>
      <c r="D141" s="15" t="s">
        <v>134</v>
      </c>
      <c r="E141" s="12">
        <v>2358.7600000000002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s="5" customFormat="1" ht="14.25" hidden="1" outlineLevel="1" x14ac:dyDescent="0.2">
      <c r="A142" s="16">
        <v>5145150400</v>
      </c>
      <c r="B142" s="14"/>
      <c r="C142" s="10"/>
      <c r="D142" s="15" t="s">
        <v>135</v>
      </c>
      <c r="E142" s="12">
        <v>200266.79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s="5" customFormat="1" ht="14.25" hidden="1" outlineLevel="1" x14ac:dyDescent="0.2">
      <c r="A143" s="16">
        <v>5145250000</v>
      </c>
      <c r="B143" s="14"/>
      <c r="C143" s="10"/>
      <c r="D143" s="15" t="s">
        <v>136</v>
      </c>
      <c r="E143" s="12">
        <v>241844.84000000003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s="5" customFormat="1" ht="14.25" hidden="1" outlineLevel="1" x14ac:dyDescent="0.2">
      <c r="A144" s="16"/>
      <c r="B144" s="14"/>
      <c r="C144" s="10"/>
      <c r="D144" s="15" t="s">
        <v>299</v>
      </c>
      <c r="E144" s="12">
        <v>1428000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s="5" customFormat="1" ht="14.25" hidden="1" outlineLevel="1" x14ac:dyDescent="0.2">
      <c r="A145" s="16">
        <v>5145300000</v>
      </c>
      <c r="B145" s="14"/>
      <c r="C145" s="10"/>
      <c r="D145" s="15" t="s">
        <v>137</v>
      </c>
      <c r="E145" s="12">
        <v>210117.12000000002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s="5" customFormat="1" ht="14.25" hidden="1" outlineLevel="1" x14ac:dyDescent="0.2">
      <c r="A146" s="16">
        <v>5145600000</v>
      </c>
      <c r="B146" s="14"/>
      <c r="C146" s="10"/>
      <c r="D146" s="15" t="s">
        <v>138</v>
      </c>
      <c r="E146" s="12">
        <v>0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s="5" customFormat="1" ht="14.25" hidden="1" outlineLevel="1" x14ac:dyDescent="0.2">
      <c r="A147" s="16">
        <v>5150150000</v>
      </c>
      <c r="B147" s="14"/>
      <c r="C147" s="10"/>
      <c r="D147" s="15" t="s">
        <v>139</v>
      </c>
      <c r="E147" s="12">
        <v>0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s="5" customFormat="1" ht="14.25" hidden="1" outlineLevel="1" x14ac:dyDescent="0.2">
      <c r="A148" s="16">
        <v>5150950000</v>
      </c>
      <c r="B148" s="14"/>
      <c r="C148" s="10"/>
      <c r="D148" s="15" t="s">
        <v>140</v>
      </c>
      <c r="E148" s="12">
        <v>716715.33000000007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s="5" customFormat="1" ht="14.25" hidden="1" outlineLevel="1" x14ac:dyDescent="0.2">
      <c r="A149" s="16"/>
      <c r="B149" s="14"/>
      <c r="C149" s="10"/>
      <c r="D149" s="26" t="s">
        <v>141</v>
      </c>
      <c r="E149" s="12">
        <v>0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s="5" customFormat="1" ht="14.25" hidden="1" outlineLevel="1" x14ac:dyDescent="0.2">
      <c r="A150" s="16">
        <v>5155050000</v>
      </c>
      <c r="B150" s="14"/>
      <c r="C150" s="10"/>
      <c r="D150" s="15" t="s">
        <v>142</v>
      </c>
      <c r="E150" s="12">
        <v>242478.65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s="5" customFormat="1" ht="14.25" hidden="1" outlineLevel="1" x14ac:dyDescent="0.2">
      <c r="A151" s="16">
        <v>5155150000</v>
      </c>
      <c r="B151" s="14"/>
      <c r="C151" s="10"/>
      <c r="D151" s="15" t="s">
        <v>143</v>
      </c>
      <c r="E151" s="12">
        <v>628705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s="5" customFormat="1" ht="14.25" hidden="1" outlineLevel="1" x14ac:dyDescent="0.2">
      <c r="A152" s="16">
        <v>5155200000</v>
      </c>
      <c r="B152" s="14"/>
      <c r="C152" s="10"/>
      <c r="D152" s="15" t="s">
        <v>144</v>
      </c>
      <c r="E152" s="12">
        <v>12914.320000000002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s="5" customFormat="1" ht="14.25" hidden="1" outlineLevel="1" x14ac:dyDescent="0.2">
      <c r="A153" s="16">
        <v>5155950000</v>
      </c>
      <c r="B153" s="14"/>
      <c r="C153" s="10"/>
      <c r="D153" s="15" t="s">
        <v>288</v>
      </c>
      <c r="E153" s="12">
        <v>393.49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s="5" customFormat="1" ht="14.25" hidden="1" outlineLevel="1" x14ac:dyDescent="0.2">
      <c r="A154" s="16">
        <v>5155950100</v>
      </c>
      <c r="B154" s="14"/>
      <c r="C154" s="10"/>
      <c r="D154" s="15" t="s">
        <v>145</v>
      </c>
      <c r="E154" s="12">
        <v>196953.59999999998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s="5" customFormat="1" ht="14.25" hidden="1" outlineLevel="1" x14ac:dyDescent="0.2">
      <c r="A155" s="16">
        <v>5155950200</v>
      </c>
      <c r="B155" s="14"/>
      <c r="C155" s="10"/>
      <c r="D155" s="15" t="s">
        <v>146</v>
      </c>
      <c r="E155" s="12">
        <v>1479.13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s="5" customFormat="1" ht="14.25" hidden="1" outlineLevel="1" x14ac:dyDescent="0.2">
      <c r="A156" s="16"/>
      <c r="B156" s="34"/>
      <c r="C156" s="10"/>
      <c r="D156" s="26" t="s">
        <v>147</v>
      </c>
      <c r="E156" s="12">
        <v>0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s="5" customFormat="1" ht="14.25" hidden="1" outlineLevel="1" x14ac:dyDescent="0.2">
      <c r="A157" s="16">
        <v>5165951000</v>
      </c>
      <c r="B157" s="34"/>
      <c r="C157" s="10"/>
      <c r="D157" s="15" t="s">
        <v>148</v>
      </c>
      <c r="E157" s="12">
        <v>79031.45</v>
      </c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s="5" customFormat="1" ht="14.25" hidden="1" outlineLevel="1" x14ac:dyDescent="0.2">
      <c r="A158" s="16"/>
      <c r="B158" s="35"/>
      <c r="C158" s="10"/>
      <c r="D158" s="26" t="s">
        <v>149</v>
      </c>
      <c r="E158" s="12">
        <v>0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s="5" customFormat="1" ht="14.25" hidden="1" outlineLevel="1" x14ac:dyDescent="0.2">
      <c r="A159" s="16">
        <v>5195050000</v>
      </c>
      <c r="B159" s="35"/>
      <c r="C159" s="10"/>
      <c r="D159" s="15" t="s">
        <v>150</v>
      </c>
      <c r="E159" s="12">
        <v>0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s="5" customFormat="1" ht="14.25" hidden="1" outlineLevel="1" x14ac:dyDescent="0.2">
      <c r="A160" s="16">
        <v>5195100000</v>
      </c>
      <c r="B160" s="35"/>
      <c r="C160" s="10"/>
      <c r="D160" s="15" t="s">
        <v>151</v>
      </c>
      <c r="E160" s="12">
        <v>63795.520000000004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s="5" customFormat="1" ht="14.25" hidden="1" outlineLevel="1" x14ac:dyDescent="0.2">
      <c r="A161" s="16">
        <v>5195200000</v>
      </c>
      <c r="B161" s="35"/>
      <c r="C161" s="10"/>
      <c r="D161" s="15" t="s">
        <v>152</v>
      </c>
      <c r="E161" s="12">
        <v>1202440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s="5" customFormat="1" ht="14.25" hidden="1" outlineLevel="1" x14ac:dyDescent="0.2">
      <c r="A162" s="16">
        <v>5195250000</v>
      </c>
      <c r="B162" s="35"/>
      <c r="C162" s="10"/>
      <c r="D162" s="15" t="s">
        <v>153</v>
      </c>
      <c r="E162" s="12">
        <v>330953.73488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s="5" customFormat="1" ht="14.25" hidden="1" outlineLevel="1" x14ac:dyDescent="0.2">
      <c r="A163" s="16">
        <v>5195300000</v>
      </c>
      <c r="B163" s="35"/>
      <c r="C163" s="10"/>
      <c r="D163" s="15" t="s">
        <v>154</v>
      </c>
      <c r="E163" s="12">
        <v>381250.92293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s="5" customFormat="1" ht="14.25" hidden="1" outlineLevel="1" x14ac:dyDescent="0.2">
      <c r="A164" s="16">
        <v>5195350000</v>
      </c>
      <c r="B164" s="35"/>
      <c r="C164" s="10"/>
      <c r="D164" s="15" t="s">
        <v>155</v>
      </c>
      <c r="E164" s="12">
        <v>6387.4000000000005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s="5" customFormat="1" ht="14.25" hidden="1" outlineLevel="1" x14ac:dyDescent="0.2">
      <c r="A165" s="81">
        <v>5195450000</v>
      </c>
      <c r="B165" s="35"/>
      <c r="C165" s="10"/>
      <c r="D165" s="15" t="s">
        <v>156</v>
      </c>
      <c r="E165" s="12">
        <v>384264.82400000002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s="5" customFormat="1" ht="14.25" hidden="1" outlineLevel="1" x14ac:dyDescent="0.2">
      <c r="A166" s="16">
        <v>5195500000</v>
      </c>
      <c r="B166" s="34"/>
      <c r="C166" s="10"/>
      <c r="D166" s="15" t="s">
        <v>157</v>
      </c>
      <c r="E166" s="12">
        <v>1287.2900000000002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s="5" customFormat="1" ht="14.25" hidden="1" outlineLevel="1" x14ac:dyDescent="0.2">
      <c r="A167" s="16">
        <v>5195650000</v>
      </c>
      <c r="B167" s="14"/>
      <c r="C167" s="10"/>
      <c r="D167" s="36" t="s">
        <v>158</v>
      </c>
      <c r="E167" s="12">
        <v>174.4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s="5" customFormat="1" ht="14.25" hidden="1" outlineLevel="1" x14ac:dyDescent="0.2">
      <c r="A168" s="16">
        <v>5195950100</v>
      </c>
      <c r="B168" s="14"/>
      <c r="C168" s="10"/>
      <c r="D168" s="15" t="s">
        <v>107</v>
      </c>
      <c r="E168" s="12">
        <v>560217.89999999991</v>
      </c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s="5" customFormat="1" ht="14.25" hidden="1" outlineLevel="1" x14ac:dyDescent="0.2">
      <c r="A169" s="16">
        <v>5195950200</v>
      </c>
      <c r="B169" s="14"/>
      <c r="C169" s="10"/>
      <c r="D169" s="15" t="s">
        <v>159</v>
      </c>
      <c r="E169" s="12">
        <v>2581011.7442299998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s="5" customFormat="1" ht="14.25" hidden="1" outlineLevel="1" x14ac:dyDescent="0.2">
      <c r="A170" s="16">
        <v>5195950300</v>
      </c>
      <c r="B170" s="14"/>
      <c r="C170" s="10"/>
      <c r="D170" s="15" t="s">
        <v>160</v>
      </c>
      <c r="E170" s="12">
        <v>156420.77328000002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s="5" customFormat="1" ht="14.25" hidden="1" outlineLevel="1" x14ac:dyDescent="0.2">
      <c r="A171" s="16">
        <v>5195950400</v>
      </c>
      <c r="B171" s="14"/>
      <c r="C171" s="10"/>
      <c r="D171" s="15" t="s">
        <v>161</v>
      </c>
      <c r="E171" s="12">
        <v>3776.8500000000004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s="5" customFormat="1" ht="14.25" hidden="1" outlineLevel="1" x14ac:dyDescent="0.2">
      <c r="A172" s="79">
        <v>5195950500</v>
      </c>
      <c r="B172" s="14"/>
      <c r="C172" s="10"/>
      <c r="D172" s="15" t="s">
        <v>162</v>
      </c>
      <c r="E172" s="12">
        <v>0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s="5" customFormat="1" ht="14.25" hidden="1" outlineLevel="1" x14ac:dyDescent="0.2">
      <c r="A173" s="79">
        <v>5195950600</v>
      </c>
      <c r="B173" s="14"/>
      <c r="C173" s="10"/>
      <c r="D173" s="15" t="s">
        <v>163</v>
      </c>
      <c r="E173" s="12">
        <v>0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s="5" customFormat="1" ht="14.25" hidden="1" outlineLevel="1" x14ac:dyDescent="0.2">
      <c r="A174" s="16">
        <v>5195950800</v>
      </c>
      <c r="B174" s="14"/>
      <c r="C174" s="10"/>
      <c r="D174" s="15" t="s">
        <v>164</v>
      </c>
      <c r="E174" s="12">
        <v>333619.33170000004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s="5" customFormat="1" ht="14.25" hidden="1" outlineLevel="1" x14ac:dyDescent="0.2">
      <c r="A175" s="16">
        <v>5195950900</v>
      </c>
      <c r="B175" s="14"/>
      <c r="C175" s="10"/>
      <c r="D175" s="15" t="s">
        <v>165</v>
      </c>
      <c r="E175" s="12">
        <v>17985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s="5" customFormat="1" ht="14.25" hidden="1" outlineLevel="1" x14ac:dyDescent="0.2">
      <c r="A176" s="16">
        <v>5195951000</v>
      </c>
      <c r="B176" s="14"/>
      <c r="C176" s="10"/>
      <c r="D176" s="15" t="s">
        <v>166</v>
      </c>
      <c r="E176" s="12">
        <v>0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s="5" customFormat="1" ht="14.25" hidden="1" outlineLevel="1" x14ac:dyDescent="0.2">
      <c r="A177" s="16">
        <v>5195951100</v>
      </c>
      <c r="B177" s="14"/>
      <c r="C177" s="10"/>
      <c r="D177" s="15" t="s">
        <v>167</v>
      </c>
      <c r="E177" s="12">
        <v>477670.7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s="5" customFormat="1" ht="14.25" hidden="1" outlineLevel="1" x14ac:dyDescent="0.2">
      <c r="A178" s="16">
        <v>5195951200</v>
      </c>
      <c r="B178" s="14"/>
      <c r="C178" s="10"/>
      <c r="D178" s="15" t="s">
        <v>168</v>
      </c>
      <c r="E178" s="12">
        <v>117889.32997000001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s="5" customFormat="1" ht="14.25" hidden="1" outlineLevel="1" x14ac:dyDescent="0.2">
      <c r="A179" s="16">
        <v>5195951300</v>
      </c>
      <c r="B179" s="14"/>
      <c r="C179" s="10"/>
      <c r="D179" s="15" t="s">
        <v>169</v>
      </c>
      <c r="E179" s="12">
        <v>65891.35848000001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s="5" customFormat="1" ht="14.25" hidden="1" outlineLevel="1" x14ac:dyDescent="0.2">
      <c r="A180" s="16">
        <v>5195951400</v>
      </c>
      <c r="B180" s="14"/>
      <c r="C180" s="10"/>
      <c r="D180" s="15" t="s">
        <v>170</v>
      </c>
      <c r="E180" s="12">
        <v>196573.82547000001</v>
      </c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s="5" customFormat="1" ht="14.25" hidden="1" outlineLevel="1" x14ac:dyDescent="0.2">
      <c r="A181" s="16">
        <v>5195951500</v>
      </c>
      <c r="B181" s="14"/>
      <c r="C181" s="10"/>
      <c r="D181" s="15" t="s">
        <v>171</v>
      </c>
      <c r="E181" s="12">
        <v>97872.19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hidden="1" outlineLevel="1" x14ac:dyDescent="0.2">
      <c r="A182" s="16">
        <v>5195951600</v>
      </c>
      <c r="B182" s="14"/>
      <c r="C182" s="10"/>
      <c r="D182" s="15" t="s">
        <v>172</v>
      </c>
      <c r="E182" s="12">
        <v>481300.11414000002</v>
      </c>
    </row>
    <row r="183" spans="1:34" ht="14.25" hidden="1" outlineLevel="1" x14ac:dyDescent="0.2">
      <c r="A183" s="16">
        <v>5195951900</v>
      </c>
      <c r="B183" s="14"/>
      <c r="C183" s="10"/>
      <c r="D183" s="15" t="s">
        <v>173</v>
      </c>
      <c r="E183" s="12">
        <v>74153.728960000008</v>
      </c>
    </row>
    <row r="184" spans="1:34" ht="14.25" hidden="1" outlineLevel="1" x14ac:dyDescent="0.2">
      <c r="A184" s="16">
        <v>5195952000</v>
      </c>
      <c r="B184" s="14"/>
      <c r="C184" s="10"/>
      <c r="D184" s="15" t="s">
        <v>174</v>
      </c>
      <c r="E184" s="12">
        <v>39587.710000000006</v>
      </c>
    </row>
    <row r="185" spans="1:34" ht="14.25" hidden="1" outlineLevel="1" x14ac:dyDescent="0.2">
      <c r="A185" s="16">
        <v>5195952800</v>
      </c>
      <c r="B185" s="14"/>
      <c r="C185" s="10"/>
      <c r="D185" s="15" t="s">
        <v>175</v>
      </c>
      <c r="E185" s="12">
        <v>1191.7907599999999</v>
      </c>
    </row>
    <row r="186" spans="1:34" ht="14.25" hidden="1" outlineLevel="1" x14ac:dyDescent="0.2">
      <c r="A186" s="16">
        <v>5195953000</v>
      </c>
      <c r="B186" s="14"/>
      <c r="C186" s="10"/>
      <c r="D186" s="15" t="s">
        <v>176</v>
      </c>
      <c r="E186" s="12">
        <v>189.66000000000003</v>
      </c>
    </row>
    <row r="187" spans="1:34" ht="14.25" collapsed="1" x14ac:dyDescent="0.2">
      <c r="A187" s="13"/>
      <c r="B187" s="14"/>
      <c r="C187" s="27"/>
      <c r="D187" s="28" t="s">
        <v>177</v>
      </c>
      <c r="E187" s="37">
        <f t="shared" ref="E187" si="3">SUM(E76:E186)</f>
        <v>26714283.862869985</v>
      </c>
    </row>
    <row r="188" spans="1:34" ht="14.25" hidden="1" x14ac:dyDescent="0.2">
      <c r="A188" s="13"/>
      <c r="B188" s="14"/>
      <c r="C188" s="27"/>
      <c r="D188" s="28"/>
      <c r="E188" s="37"/>
    </row>
    <row r="189" spans="1:34" ht="14.25" x14ac:dyDescent="0.2">
      <c r="A189" s="13"/>
      <c r="B189" s="76"/>
      <c r="C189" s="77"/>
      <c r="D189" s="78" t="s">
        <v>300</v>
      </c>
      <c r="E189" s="37">
        <v>9448694.5073129497</v>
      </c>
    </row>
    <row r="190" spans="1:34" ht="14.25" hidden="1" x14ac:dyDescent="0.2">
      <c r="A190" s="13"/>
      <c r="B190" s="14"/>
      <c r="C190" s="27"/>
      <c r="D190" s="28"/>
      <c r="E190" s="37"/>
    </row>
    <row r="191" spans="1:34" ht="14.25" hidden="1" x14ac:dyDescent="0.2">
      <c r="A191" s="13"/>
      <c r="B191" s="14"/>
      <c r="C191" s="27"/>
      <c r="D191" s="28"/>
      <c r="E191" s="37"/>
    </row>
    <row r="192" spans="1:34" ht="14.25" x14ac:dyDescent="0.2">
      <c r="A192" s="13"/>
      <c r="B192" s="14"/>
      <c r="C192" s="27"/>
      <c r="D192" s="28" t="s">
        <v>178</v>
      </c>
      <c r="E192" s="37">
        <f t="shared" ref="E192" si="4">+E59+E71+E187+E74+E189</f>
        <v>167003250.80999997</v>
      </c>
    </row>
    <row r="193" spans="1:34" s="24" customFormat="1" ht="14.25" x14ac:dyDescent="0.2">
      <c r="A193" s="39"/>
      <c r="B193" s="20"/>
      <c r="C193" s="21"/>
      <c r="D193" s="22" t="s">
        <v>179</v>
      </c>
      <c r="E193" s="37">
        <f t="shared" ref="E193" si="5">+E192</f>
        <v>167003250.80999997</v>
      </c>
    </row>
    <row r="194" spans="1:34" s="24" customFormat="1" ht="14.25" x14ac:dyDescent="0.2">
      <c r="A194" s="19"/>
      <c r="B194" s="20"/>
      <c r="C194" s="7" t="s">
        <v>180</v>
      </c>
      <c r="D194" s="40" t="s">
        <v>181</v>
      </c>
      <c r="E194" s="41">
        <f t="shared" ref="E194" si="6">+E27-E193</f>
        <v>16985044.990000039</v>
      </c>
    </row>
    <row r="195" spans="1:34" ht="14.25" hidden="1" outlineLevel="1" x14ac:dyDescent="0.2">
      <c r="A195" s="13"/>
      <c r="B195" s="14"/>
      <c r="C195" s="10">
        <v>42</v>
      </c>
      <c r="D195" s="26" t="s">
        <v>182</v>
      </c>
      <c r="E195" s="18"/>
    </row>
    <row r="196" spans="1:34" ht="14.25" hidden="1" outlineLevel="1" x14ac:dyDescent="0.2">
      <c r="A196" s="13"/>
      <c r="B196" s="14"/>
      <c r="C196" s="10"/>
      <c r="D196" s="26" t="s">
        <v>183</v>
      </c>
      <c r="E196" s="18" t="s">
        <v>0</v>
      </c>
    </row>
    <row r="197" spans="1:34" s="5" customFormat="1" ht="14.25" hidden="1" outlineLevel="1" x14ac:dyDescent="0.2">
      <c r="A197" s="13">
        <v>4210050100</v>
      </c>
      <c r="B197" s="14"/>
      <c r="C197" s="10"/>
      <c r="D197" s="15" t="s">
        <v>184</v>
      </c>
      <c r="E197" s="12"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s="5" customFormat="1" ht="14.25" hidden="1" outlineLevel="1" x14ac:dyDescent="0.2">
      <c r="A198" s="13">
        <v>4210050500</v>
      </c>
      <c r="B198" s="14"/>
      <c r="C198" s="10"/>
      <c r="D198" s="15" t="s">
        <v>185</v>
      </c>
      <c r="E198" s="12">
        <v>332818.5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s="5" customFormat="1" ht="14.25" hidden="1" outlineLevel="1" x14ac:dyDescent="0.2">
      <c r="A199" s="13">
        <v>4210050601</v>
      </c>
      <c r="B199" s="14"/>
      <c r="C199" s="10"/>
      <c r="D199" s="15" t="s">
        <v>186</v>
      </c>
      <c r="E199" s="12">
        <v>1439598.3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s="5" customFormat="1" ht="14.25" hidden="1" outlineLevel="1" x14ac:dyDescent="0.2">
      <c r="A200" s="13">
        <v>4210050602</v>
      </c>
      <c r="B200" s="14"/>
      <c r="C200" s="10"/>
      <c r="D200" s="15" t="s">
        <v>187</v>
      </c>
      <c r="E200" s="12">
        <v>2756193.3000000003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s="5" customFormat="1" ht="14.25" hidden="1" outlineLevel="1" x14ac:dyDescent="0.2">
      <c r="A201" s="13">
        <v>4210050603</v>
      </c>
      <c r="B201" s="14"/>
      <c r="C201" s="10"/>
      <c r="D201" s="15" t="s">
        <v>188</v>
      </c>
      <c r="E201" s="12">
        <v>465215.10000000003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s="5" customFormat="1" ht="14.25" hidden="1" outlineLevel="1" x14ac:dyDescent="0.2">
      <c r="A202" s="13">
        <v>4210050604</v>
      </c>
      <c r="B202" s="14"/>
      <c r="C202" s="10"/>
      <c r="D202" s="42" t="s">
        <v>189</v>
      </c>
      <c r="E202" s="12">
        <v>0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s="5" customFormat="1" ht="14.25" hidden="1" outlineLevel="1" x14ac:dyDescent="0.2">
      <c r="A203" s="13">
        <v>4210050605</v>
      </c>
      <c r="B203" s="14"/>
      <c r="C203" s="10"/>
      <c r="D203" s="15" t="s">
        <v>190</v>
      </c>
      <c r="E203" s="12">
        <v>0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s="5" customFormat="1" ht="14.25" hidden="1" outlineLevel="1" x14ac:dyDescent="0.2">
      <c r="A204" s="43">
        <v>4210050606</v>
      </c>
      <c r="B204" s="14"/>
      <c r="C204" s="10"/>
      <c r="D204" s="15" t="s">
        <v>191</v>
      </c>
      <c r="E204" s="12">
        <v>1128225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s="5" customFormat="1" ht="14.25" hidden="1" outlineLevel="1" x14ac:dyDescent="0.2">
      <c r="A205" s="43">
        <v>4210050608</v>
      </c>
      <c r="B205" s="14"/>
      <c r="C205" s="10"/>
      <c r="D205" s="15" t="s">
        <v>192</v>
      </c>
      <c r="E205" s="12">
        <v>13673.1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s="5" customFormat="1" ht="14.25" hidden="1" outlineLevel="1" x14ac:dyDescent="0.2">
      <c r="A206" s="13">
        <v>4210200000</v>
      </c>
      <c r="B206" s="14"/>
      <c r="C206" s="10"/>
      <c r="D206" s="15" t="s">
        <v>193</v>
      </c>
      <c r="E206" s="12">
        <v>1731043.6500000001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s="5" customFormat="1" ht="14.25" hidden="1" outlineLevel="1" x14ac:dyDescent="0.2">
      <c r="A207" s="13">
        <v>4210400000</v>
      </c>
      <c r="B207" s="14"/>
      <c r="C207" s="10"/>
      <c r="D207" s="15" t="s">
        <v>194</v>
      </c>
      <c r="E207" s="12">
        <v>0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s="5" customFormat="1" ht="14.25" hidden="1" outlineLevel="1" x14ac:dyDescent="0.2">
      <c r="A208" s="13">
        <v>4210600000</v>
      </c>
      <c r="B208" s="14"/>
      <c r="C208" s="10"/>
      <c r="D208" s="15" t="s">
        <v>195</v>
      </c>
      <c r="E208" s="12">
        <v>315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s="5" customFormat="1" ht="14.25" hidden="1" outlineLevel="1" x14ac:dyDescent="0.2">
      <c r="A209" s="13">
        <v>4210950200</v>
      </c>
      <c r="B209" s="14"/>
      <c r="C209" s="10"/>
      <c r="D209" s="15" t="s">
        <v>196</v>
      </c>
      <c r="E209" s="12">
        <v>0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s="5" customFormat="1" ht="14.25" hidden="1" outlineLevel="1" x14ac:dyDescent="0.2">
      <c r="A210" s="13">
        <v>4210950300</v>
      </c>
      <c r="B210" s="14"/>
      <c r="C210" s="10"/>
      <c r="D210" s="15" t="s">
        <v>197</v>
      </c>
      <c r="E210" s="12">
        <v>724.5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s="5" customFormat="1" ht="14.25" hidden="1" outlineLevel="1" x14ac:dyDescent="0.2">
      <c r="A211" s="13">
        <v>4210953501</v>
      </c>
      <c r="B211" s="14"/>
      <c r="C211" s="10"/>
      <c r="D211" s="15" t="s">
        <v>281</v>
      </c>
      <c r="E211" s="12">
        <v>0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s="5" customFormat="1" ht="14.25" hidden="1" outlineLevel="1" x14ac:dyDescent="0.2">
      <c r="A212" s="13">
        <v>4210953502</v>
      </c>
      <c r="B212" s="14"/>
      <c r="C212" s="10"/>
      <c r="D212" s="15" t="s">
        <v>198</v>
      </c>
      <c r="E212" s="12">
        <v>0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s="5" customFormat="1" ht="14.25" hidden="1" outlineLevel="1" x14ac:dyDescent="0.2">
      <c r="A213" s="13"/>
      <c r="B213" s="14"/>
      <c r="C213" s="10"/>
      <c r="D213" s="26" t="s">
        <v>80</v>
      </c>
      <c r="E213" s="12">
        <v>0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s="5" customFormat="1" ht="14.25" hidden="1" outlineLevel="1" x14ac:dyDescent="0.2">
      <c r="A214" s="13">
        <v>4220100100</v>
      </c>
      <c r="B214" s="14"/>
      <c r="C214" s="10"/>
      <c r="D214" s="15" t="s">
        <v>199</v>
      </c>
      <c r="E214" s="12">
        <v>1233000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s="5" customFormat="1" ht="14.25" hidden="1" outlineLevel="1" x14ac:dyDescent="0.2">
      <c r="A215" s="13">
        <v>4220100200</v>
      </c>
      <c r="B215" s="14"/>
      <c r="C215" s="10"/>
      <c r="D215" s="15" t="s">
        <v>200</v>
      </c>
      <c r="E215" s="12">
        <v>44512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s="5" customFormat="1" ht="14.25" hidden="1" outlineLevel="1" x14ac:dyDescent="0.2">
      <c r="A216" s="13">
        <v>4220100300</v>
      </c>
      <c r="B216" s="14"/>
      <c r="C216" s="10"/>
      <c r="D216" s="15" t="s">
        <v>201</v>
      </c>
      <c r="E216" s="12">
        <v>176764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s="5" customFormat="1" ht="14.25" hidden="1" outlineLevel="1" x14ac:dyDescent="0.2">
      <c r="A217" s="13">
        <v>4220100400</v>
      </c>
      <c r="B217" s="14"/>
      <c r="C217" s="10"/>
      <c r="D217" s="15" t="s">
        <v>202</v>
      </c>
      <c r="E217" s="12">
        <v>45633.36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s="5" customFormat="1" ht="14.25" hidden="1" outlineLevel="1" x14ac:dyDescent="0.2">
      <c r="A218" s="13">
        <v>4220100500</v>
      </c>
      <c r="B218" s="14"/>
      <c r="C218" s="10"/>
      <c r="D218" s="15" t="s">
        <v>158</v>
      </c>
      <c r="E218" s="12">
        <v>394295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s="5" customFormat="1" ht="14.25" hidden="1" outlineLevel="1" x14ac:dyDescent="0.2">
      <c r="A219" s="13">
        <v>4220100600</v>
      </c>
      <c r="B219" s="14"/>
      <c r="C219" s="10"/>
      <c r="D219" s="15" t="s">
        <v>203</v>
      </c>
      <c r="E219" s="12">
        <v>364757.65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s="5" customFormat="1" ht="14.25" hidden="1" outlineLevel="1" x14ac:dyDescent="0.2">
      <c r="A220" s="13">
        <v>4220100700</v>
      </c>
      <c r="B220" s="14"/>
      <c r="C220" s="10"/>
      <c r="D220" s="15" t="s">
        <v>204</v>
      </c>
      <c r="E220" s="12">
        <v>16692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s="5" customFormat="1" ht="14.25" hidden="1" outlineLevel="1" x14ac:dyDescent="0.2">
      <c r="A221" s="13">
        <v>4220100800</v>
      </c>
      <c r="B221" s="14"/>
      <c r="C221" s="10"/>
      <c r="D221" s="15" t="s">
        <v>205</v>
      </c>
      <c r="E221" s="12">
        <v>169702</v>
      </c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s="5" customFormat="1" ht="14.25" hidden="1" outlineLevel="1" x14ac:dyDescent="0.2">
      <c r="A222" s="13">
        <v>4220250000</v>
      </c>
      <c r="B222" s="14"/>
      <c r="C222" s="10"/>
      <c r="D222" s="15" t="s">
        <v>206</v>
      </c>
      <c r="E222" s="12">
        <v>0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s="5" customFormat="1" ht="14.25" hidden="1" outlineLevel="1" x14ac:dyDescent="0.2">
      <c r="A223" s="13"/>
      <c r="B223" s="14"/>
      <c r="C223" s="10"/>
      <c r="D223" s="26" t="s">
        <v>207</v>
      </c>
      <c r="E223" s="12">
        <v>0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s="5" customFormat="1" ht="14.25" hidden="1" outlineLevel="1" x14ac:dyDescent="0.2">
      <c r="A224" s="13">
        <v>4230050000</v>
      </c>
      <c r="B224" s="14"/>
      <c r="C224" s="10"/>
      <c r="D224" s="15" t="s">
        <v>208</v>
      </c>
      <c r="E224" s="12">
        <v>188451.61000000002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s="5" customFormat="1" ht="14.25" hidden="1" outlineLevel="1" x14ac:dyDescent="0.2">
      <c r="A225" s="13">
        <v>4230100000</v>
      </c>
      <c r="B225" s="14"/>
      <c r="C225" s="10"/>
      <c r="D225" s="15" t="s">
        <v>66</v>
      </c>
      <c r="E225" s="12">
        <v>13011.2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s="5" customFormat="1" ht="14.25" hidden="1" outlineLevel="1" x14ac:dyDescent="0.2">
      <c r="A226" s="13"/>
      <c r="B226" s="14"/>
      <c r="C226" s="10"/>
      <c r="D226" s="26" t="s">
        <v>95</v>
      </c>
      <c r="E226" s="12">
        <v>0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s="5" customFormat="1" ht="14.25" hidden="1" outlineLevel="1" x14ac:dyDescent="0.2">
      <c r="A227" s="80">
        <v>4235100000</v>
      </c>
      <c r="B227" s="14"/>
      <c r="C227" s="10"/>
      <c r="D227" s="15" t="s">
        <v>209</v>
      </c>
      <c r="E227" s="12">
        <v>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s="5" customFormat="1" ht="14.25" hidden="1" outlineLevel="1" x14ac:dyDescent="0.2">
      <c r="A228" s="13">
        <v>4235200000</v>
      </c>
      <c r="B228" s="14"/>
      <c r="C228" s="10"/>
      <c r="D228" s="15" t="s">
        <v>210</v>
      </c>
      <c r="E228" s="12">
        <v>105181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s="5" customFormat="1" ht="14.25" hidden="1" outlineLevel="1" x14ac:dyDescent="0.2">
      <c r="A229" s="13">
        <v>4235550000</v>
      </c>
      <c r="B229" s="14"/>
      <c r="C229" s="10"/>
      <c r="D229" s="15" t="s">
        <v>211</v>
      </c>
      <c r="E229" s="12">
        <v>818336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s="5" customFormat="1" ht="14.25" hidden="1" outlineLevel="1" x14ac:dyDescent="0.2">
      <c r="A230" s="13">
        <v>4235653500</v>
      </c>
      <c r="B230" s="14"/>
      <c r="C230" s="10"/>
      <c r="D230" s="15" t="s">
        <v>212</v>
      </c>
      <c r="E230" s="12">
        <v>5616.43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s="5" customFormat="1" ht="14.25" hidden="1" outlineLevel="1" x14ac:dyDescent="0.2">
      <c r="A231" s="13">
        <v>4235950100</v>
      </c>
      <c r="B231" s="14"/>
      <c r="C231" s="10"/>
      <c r="D231" s="15" t="s">
        <v>213</v>
      </c>
      <c r="E231" s="12">
        <v>509126.33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s="5" customFormat="1" ht="14.25" hidden="1" outlineLevel="1" x14ac:dyDescent="0.2">
      <c r="A232" s="13">
        <v>4235950200</v>
      </c>
      <c r="B232" s="14"/>
      <c r="C232" s="10"/>
      <c r="D232" s="15" t="s">
        <v>214</v>
      </c>
      <c r="E232" s="12">
        <v>2743211.43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s="5" customFormat="1" ht="14.25" hidden="1" outlineLevel="1" x14ac:dyDescent="0.2">
      <c r="A233" s="13">
        <v>4235950500</v>
      </c>
      <c r="B233" s="14"/>
      <c r="C233" s="10"/>
      <c r="D233" s="15" t="s">
        <v>215</v>
      </c>
      <c r="E233" s="12">
        <v>50163.740000000005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s="5" customFormat="1" ht="14.25" hidden="1" outlineLevel="1" x14ac:dyDescent="0.2">
      <c r="A234" s="13">
        <v>4235950600</v>
      </c>
      <c r="B234" s="14"/>
      <c r="C234" s="10"/>
      <c r="D234" s="15" t="s">
        <v>216</v>
      </c>
      <c r="E234" s="12">
        <v>95765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s="5" customFormat="1" ht="14.25" hidden="1" outlineLevel="1" x14ac:dyDescent="0.2">
      <c r="A235" s="13">
        <v>4235950800</v>
      </c>
      <c r="B235" s="14"/>
      <c r="C235" s="10"/>
      <c r="D235" s="17" t="s">
        <v>217</v>
      </c>
      <c r="E235" s="12">
        <v>6270.2000000000007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s="5" customFormat="1" ht="14.25" hidden="1" outlineLevel="1" x14ac:dyDescent="0.2">
      <c r="A236" s="13">
        <v>4235950900</v>
      </c>
      <c r="B236" s="14"/>
      <c r="C236" s="10"/>
      <c r="D236" s="44" t="s">
        <v>218</v>
      </c>
      <c r="E236" s="12">
        <v>19474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s="5" customFormat="1" ht="14.25" hidden="1" outlineLevel="1" x14ac:dyDescent="0.2">
      <c r="A237" s="13">
        <v>4235955000</v>
      </c>
      <c r="B237" s="14"/>
      <c r="C237" s="10"/>
      <c r="D237" s="44" t="s">
        <v>282</v>
      </c>
      <c r="E237" s="12">
        <v>-2472.77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s="5" customFormat="1" ht="14.25" hidden="1" outlineLevel="1" x14ac:dyDescent="0.2">
      <c r="A238" s="13">
        <v>4245169500</v>
      </c>
      <c r="B238" s="14"/>
      <c r="C238" s="10"/>
      <c r="D238" s="44" t="s">
        <v>283</v>
      </c>
      <c r="E238" s="12">
        <v>0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s="5" customFormat="1" ht="14.25" hidden="1" outlineLevel="1" x14ac:dyDescent="0.2">
      <c r="A239" s="13">
        <v>4250150000</v>
      </c>
      <c r="B239" s="14"/>
      <c r="C239" s="10"/>
      <c r="D239" s="44" t="s">
        <v>219</v>
      </c>
      <c r="E239" s="12">
        <v>0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s="5" customFormat="1" ht="14.25" hidden="1" outlineLevel="1" x14ac:dyDescent="0.2">
      <c r="A240" s="13">
        <v>4250350200</v>
      </c>
      <c r="B240" s="14"/>
      <c r="C240" s="10"/>
      <c r="D240" s="15" t="s">
        <v>220</v>
      </c>
      <c r="E240" s="12">
        <v>276181.98000000004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s="5" customFormat="1" ht="14.25" hidden="1" outlineLevel="1" x14ac:dyDescent="0.2">
      <c r="A241" s="13">
        <v>4250500000</v>
      </c>
      <c r="B241" s="14"/>
      <c r="C241" s="10"/>
      <c r="D241" s="15" t="s">
        <v>221</v>
      </c>
      <c r="E241" s="12">
        <v>206150.48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s="5" customFormat="1" ht="14.25" hidden="1" outlineLevel="1" x14ac:dyDescent="0.2">
      <c r="A242" s="13">
        <v>4255050000</v>
      </c>
      <c r="B242" s="14"/>
      <c r="C242" s="10"/>
      <c r="D242" s="15" t="s">
        <v>222</v>
      </c>
      <c r="E242" s="12">
        <v>30000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s="5" customFormat="1" ht="14.25" hidden="1" outlineLevel="1" x14ac:dyDescent="0.2">
      <c r="A243" s="13"/>
      <c r="B243" s="14"/>
      <c r="C243" s="10"/>
      <c r="D243" s="26" t="s">
        <v>223</v>
      </c>
      <c r="E243" s="12">
        <v>0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s="5" customFormat="1" ht="14.25" hidden="1" outlineLevel="1" x14ac:dyDescent="0.2">
      <c r="A244" s="13">
        <v>4265010000</v>
      </c>
      <c r="B244" s="14"/>
      <c r="C244" s="10"/>
      <c r="D244" s="15" t="s">
        <v>224</v>
      </c>
      <c r="E244" s="12">
        <v>0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s="5" customFormat="1" ht="14.25" hidden="1" outlineLevel="1" x14ac:dyDescent="0.2">
      <c r="A245" s="13">
        <v>4295050000</v>
      </c>
      <c r="B245" s="14"/>
      <c r="C245" s="10"/>
      <c r="D245" s="15" t="s">
        <v>225</v>
      </c>
      <c r="E245" s="12">
        <v>12965.19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s="5" customFormat="1" ht="14.25" hidden="1" outlineLevel="1" x14ac:dyDescent="0.2">
      <c r="A246" s="13">
        <v>4295070000</v>
      </c>
      <c r="B246" s="14"/>
      <c r="C246" s="10"/>
      <c r="D246" s="15" t="s">
        <v>226</v>
      </c>
      <c r="E246" s="12">
        <v>0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s="5" customFormat="1" ht="14.25" hidden="1" outlineLevel="1" x14ac:dyDescent="0.2">
      <c r="A247" s="13">
        <v>4295090600</v>
      </c>
      <c r="B247" s="14"/>
      <c r="C247" s="10"/>
      <c r="D247" s="15" t="s">
        <v>227</v>
      </c>
      <c r="E247" s="12">
        <v>63140.700000000004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s="5" customFormat="1" ht="14.25" hidden="1" outlineLevel="1" x14ac:dyDescent="0.2">
      <c r="A248" s="13">
        <v>4295091500</v>
      </c>
      <c r="B248" s="14"/>
      <c r="C248" s="10"/>
      <c r="D248" s="15" t="s">
        <v>284</v>
      </c>
      <c r="E248" s="12">
        <v>0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s="5" customFormat="1" ht="14.25" hidden="1" outlineLevel="1" x14ac:dyDescent="0.2">
      <c r="A249" s="13">
        <v>4295510000</v>
      </c>
      <c r="B249" s="14"/>
      <c r="C249" s="10"/>
      <c r="D249" s="15" t="s">
        <v>228</v>
      </c>
      <c r="E249" s="12">
        <v>0</v>
      </c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s="5" customFormat="1" ht="14.25" hidden="1" outlineLevel="1" x14ac:dyDescent="0.2">
      <c r="A250" s="13">
        <v>4295530000</v>
      </c>
      <c r="B250" s="14"/>
      <c r="C250" s="10"/>
      <c r="D250" s="15" t="s">
        <v>229</v>
      </c>
      <c r="E250" s="12">
        <v>62.06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s="5" customFormat="1" ht="14.25" hidden="1" outlineLevel="1" x14ac:dyDescent="0.2">
      <c r="A251" s="13">
        <v>4295110000</v>
      </c>
      <c r="B251" s="14"/>
      <c r="C251" s="10"/>
      <c r="D251" s="15" t="s">
        <v>230</v>
      </c>
      <c r="E251" s="12">
        <v>63186.710000000006</v>
      </c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s="5" customFormat="1" ht="14.25" collapsed="1" x14ac:dyDescent="0.2">
      <c r="A252" s="16"/>
      <c r="B252" s="45"/>
      <c r="C252" s="27"/>
      <c r="D252" s="28" t="s">
        <v>231</v>
      </c>
      <c r="E252" s="23">
        <f t="shared" ref="E252" si="7">SUM(E196:E251)</f>
        <v>15516983.749999998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s="5" customFormat="1" ht="14.25" hidden="1" outlineLevel="1" x14ac:dyDescent="0.2">
      <c r="A253" s="13"/>
      <c r="B253" s="14"/>
      <c r="C253" s="10">
        <v>5</v>
      </c>
      <c r="D253" s="26" t="s">
        <v>232</v>
      </c>
      <c r="E253" s="12" t="s">
        <v>0</v>
      </c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s="5" customFormat="1" ht="14.25" hidden="1" outlineLevel="1" x14ac:dyDescent="0.2">
      <c r="A254" s="13"/>
      <c r="B254" s="14"/>
      <c r="C254" s="10">
        <v>53</v>
      </c>
      <c r="D254" s="26" t="s">
        <v>233</v>
      </c>
      <c r="E254" s="12" t="s">
        <v>0</v>
      </c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s="5" customFormat="1" ht="14.25" hidden="1" outlineLevel="1" x14ac:dyDescent="0.2">
      <c r="A255" s="13"/>
      <c r="B255" s="14"/>
      <c r="C255" s="10"/>
      <c r="D255" s="46" t="s">
        <v>233</v>
      </c>
      <c r="E255" s="12" t="s">
        <v>0</v>
      </c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s="5" customFormat="1" ht="14.25" hidden="1" outlineLevel="1" x14ac:dyDescent="0.2">
      <c r="A256" s="13">
        <v>5305050000</v>
      </c>
      <c r="B256" s="14"/>
      <c r="C256" s="10"/>
      <c r="D256" s="47" t="s">
        <v>234</v>
      </c>
      <c r="E256" s="12">
        <v>175366.58000000002</v>
      </c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s="5" customFormat="1" ht="14.25" hidden="1" outlineLevel="1" x14ac:dyDescent="0.2">
      <c r="A257" s="13">
        <v>5305050100</v>
      </c>
      <c r="B257" s="14"/>
      <c r="C257" s="10"/>
      <c r="D257" s="47" t="s">
        <v>235</v>
      </c>
      <c r="E257" s="12">
        <v>0</v>
      </c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s="5" customFormat="1" ht="14.25" hidden="1" outlineLevel="1" x14ac:dyDescent="0.2">
      <c r="A258" s="13">
        <v>5305050200</v>
      </c>
      <c r="B258" s="14"/>
      <c r="C258" s="10"/>
      <c r="D258" s="47" t="s">
        <v>236</v>
      </c>
      <c r="E258" s="12">
        <v>7022.4100000000008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s="5" customFormat="1" ht="14.25" hidden="1" outlineLevel="1" x14ac:dyDescent="0.2">
      <c r="A259" s="13">
        <v>5305050400</v>
      </c>
      <c r="B259" s="14"/>
      <c r="C259" s="10"/>
      <c r="D259" s="47" t="s">
        <v>237</v>
      </c>
      <c r="E259" s="12">
        <v>0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s="5" customFormat="1" ht="14.25" hidden="1" outlineLevel="1" x14ac:dyDescent="0.2">
      <c r="A260" s="13">
        <v>5305150000</v>
      </c>
      <c r="B260" s="14"/>
      <c r="C260" s="10"/>
      <c r="D260" s="47" t="s">
        <v>150</v>
      </c>
      <c r="E260" s="12">
        <v>259499.61000000002</v>
      </c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s="5" customFormat="1" ht="14.25" hidden="1" outlineLevel="1" x14ac:dyDescent="0.2">
      <c r="A261" s="13">
        <v>5305200200</v>
      </c>
      <c r="B261" s="14"/>
      <c r="C261" s="10"/>
      <c r="D261" s="47" t="s">
        <v>238</v>
      </c>
      <c r="E261" s="12">
        <v>2747202.5300000003</v>
      </c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s="5" customFormat="1" ht="14.25" hidden="1" outlineLevel="1" x14ac:dyDescent="0.2">
      <c r="A262" s="13">
        <v>5305200300</v>
      </c>
      <c r="B262" s="14"/>
      <c r="C262" s="10"/>
      <c r="D262" s="47" t="s">
        <v>239</v>
      </c>
      <c r="E262" s="12">
        <v>91670.11</v>
      </c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hidden="1" outlineLevel="1" x14ac:dyDescent="0.2">
      <c r="A263" s="13">
        <v>5305250000</v>
      </c>
      <c r="B263" s="14"/>
      <c r="C263" s="10"/>
      <c r="D263" s="47" t="s">
        <v>193</v>
      </c>
      <c r="E263" s="12">
        <v>1251396.03</v>
      </c>
    </row>
    <row r="264" spans="1:34" ht="14.25" hidden="1" outlineLevel="1" x14ac:dyDescent="0.2">
      <c r="A264" s="13">
        <v>5305450100</v>
      </c>
      <c r="B264" s="14"/>
      <c r="C264" s="10"/>
      <c r="D264" s="47" t="s">
        <v>240</v>
      </c>
      <c r="E264" s="12">
        <v>424664.81</v>
      </c>
    </row>
    <row r="265" spans="1:34" ht="14.25" hidden="1" outlineLevel="1" x14ac:dyDescent="0.2">
      <c r="A265" s="43">
        <v>5305953501</v>
      </c>
      <c r="B265" s="14"/>
      <c r="C265" s="10"/>
      <c r="D265" s="48" t="s">
        <v>241</v>
      </c>
      <c r="E265" s="12">
        <v>0</v>
      </c>
    </row>
    <row r="266" spans="1:34" ht="14.25" hidden="1" outlineLevel="1" x14ac:dyDescent="0.2">
      <c r="A266" s="43">
        <v>5310151600</v>
      </c>
      <c r="B266" s="14"/>
      <c r="C266" s="10"/>
      <c r="D266" s="48" t="s">
        <v>289</v>
      </c>
      <c r="E266" s="12">
        <v>0</v>
      </c>
    </row>
    <row r="267" spans="1:34" ht="14.25" hidden="1" outlineLevel="1" x14ac:dyDescent="0.2">
      <c r="A267" s="43">
        <v>5310300400</v>
      </c>
      <c r="B267" s="14"/>
      <c r="C267" s="10"/>
      <c r="D267" s="73" t="s">
        <v>290</v>
      </c>
      <c r="E267" s="12">
        <v>0</v>
      </c>
    </row>
    <row r="268" spans="1:34" ht="14.25" hidden="1" outlineLevel="1" x14ac:dyDescent="0.2">
      <c r="A268" s="43">
        <v>5310302400</v>
      </c>
      <c r="B268" s="14"/>
      <c r="C268" s="10"/>
      <c r="D268" s="73" t="s">
        <v>291</v>
      </c>
      <c r="E268" s="12">
        <v>0</v>
      </c>
    </row>
    <row r="269" spans="1:34" ht="14.25" hidden="1" outlineLevel="1" x14ac:dyDescent="0.2">
      <c r="A269" s="43">
        <v>5310302800</v>
      </c>
      <c r="B269" s="14"/>
      <c r="C269" s="10"/>
      <c r="D269" s="73" t="s">
        <v>292</v>
      </c>
      <c r="E269" s="12">
        <v>0</v>
      </c>
    </row>
    <row r="270" spans="1:34" ht="14.25" hidden="1" outlineLevel="1" x14ac:dyDescent="0.2">
      <c r="A270" s="43">
        <v>5310402800</v>
      </c>
      <c r="B270" s="14"/>
      <c r="C270" s="10"/>
      <c r="D270" s="73" t="s">
        <v>293</v>
      </c>
      <c r="E270" s="12">
        <v>0</v>
      </c>
    </row>
    <row r="271" spans="1:34" ht="14.25" hidden="1" outlineLevel="1" x14ac:dyDescent="0.2">
      <c r="A271" s="43">
        <v>5310950200</v>
      </c>
      <c r="B271" s="14"/>
      <c r="C271" s="10"/>
      <c r="D271" s="73" t="s">
        <v>294</v>
      </c>
      <c r="E271" s="12">
        <v>9.6300000000000008</v>
      </c>
    </row>
    <row r="272" spans="1:34" ht="14.25" hidden="1" outlineLevel="1" x14ac:dyDescent="0.2">
      <c r="A272" s="43">
        <v>5315100000</v>
      </c>
      <c r="B272" s="14"/>
      <c r="C272" s="10"/>
      <c r="D272" s="73" t="s">
        <v>295</v>
      </c>
      <c r="E272" s="12">
        <v>0</v>
      </c>
    </row>
    <row r="273" spans="1:5" ht="14.25" hidden="1" outlineLevel="1" x14ac:dyDescent="0.2">
      <c r="A273" s="43">
        <v>5315150500</v>
      </c>
      <c r="B273" s="14"/>
      <c r="C273" s="10"/>
      <c r="D273" s="73" t="s">
        <v>296</v>
      </c>
      <c r="E273" s="12">
        <v>1348.2</v>
      </c>
    </row>
    <row r="274" spans="1:5" ht="14.25" hidden="1" outlineLevel="1" x14ac:dyDescent="0.2">
      <c r="A274" s="13">
        <v>5315200000</v>
      </c>
      <c r="B274" s="14"/>
      <c r="C274" s="10"/>
      <c r="D274" s="15" t="s">
        <v>242</v>
      </c>
      <c r="E274" s="12">
        <v>2568</v>
      </c>
    </row>
    <row r="275" spans="1:5" ht="14.25" hidden="1" outlineLevel="1" x14ac:dyDescent="0.2">
      <c r="A275" s="49">
        <v>5315950100</v>
      </c>
      <c r="B275" s="14"/>
      <c r="C275" s="10"/>
      <c r="D275" s="15" t="s">
        <v>243</v>
      </c>
      <c r="E275" s="12">
        <v>58850</v>
      </c>
    </row>
    <row r="276" spans="1:5" ht="14.25" hidden="1" outlineLevel="1" x14ac:dyDescent="0.2">
      <c r="A276" s="80">
        <v>5395080000</v>
      </c>
      <c r="B276" s="14"/>
      <c r="C276" s="10"/>
      <c r="D276" s="15" t="s">
        <v>244</v>
      </c>
      <c r="E276" s="12">
        <v>0</v>
      </c>
    </row>
    <row r="277" spans="1:5" ht="14.25" hidden="1" outlineLevel="1" x14ac:dyDescent="0.2">
      <c r="A277" s="82">
        <v>5395070000</v>
      </c>
      <c r="B277" s="14"/>
      <c r="C277" s="10"/>
      <c r="D277" s="15" t="s">
        <v>245</v>
      </c>
      <c r="E277" s="12">
        <v>0</v>
      </c>
    </row>
    <row r="278" spans="1:5" ht="14.25" hidden="1" outlineLevel="1" x14ac:dyDescent="0.2">
      <c r="A278" s="43">
        <v>5395200000</v>
      </c>
      <c r="B278" s="14"/>
      <c r="C278" s="10"/>
      <c r="D278" s="15" t="s">
        <v>246</v>
      </c>
      <c r="E278" s="12">
        <v>1769.7800000000002</v>
      </c>
    </row>
    <row r="279" spans="1:5" ht="14.25" hidden="1" outlineLevel="1" x14ac:dyDescent="0.2">
      <c r="A279" s="43">
        <v>5395250000</v>
      </c>
      <c r="B279" s="14"/>
      <c r="C279" s="10"/>
      <c r="D279" s="15" t="s">
        <v>247</v>
      </c>
      <c r="E279" s="12">
        <v>0</v>
      </c>
    </row>
    <row r="280" spans="1:5" ht="14.25" hidden="1" outlineLevel="1" x14ac:dyDescent="0.2">
      <c r="A280" s="13">
        <v>6160050200</v>
      </c>
      <c r="B280" s="14"/>
      <c r="C280" s="10"/>
      <c r="D280" s="15" t="s">
        <v>248</v>
      </c>
      <c r="E280" s="12">
        <v>48.150000000000006</v>
      </c>
    </row>
    <row r="281" spans="1:5" ht="14.25" hidden="1" outlineLevel="1" x14ac:dyDescent="0.2">
      <c r="A281" s="13">
        <v>5395950200</v>
      </c>
      <c r="B281" s="14"/>
      <c r="C281" s="10"/>
      <c r="D281" s="15" t="s">
        <v>249</v>
      </c>
      <c r="E281" s="12">
        <v>3440.05</v>
      </c>
    </row>
    <row r="282" spans="1:5" ht="14.25" hidden="1" outlineLevel="1" x14ac:dyDescent="0.2">
      <c r="A282" s="13">
        <v>5395950000</v>
      </c>
      <c r="B282" s="14"/>
      <c r="C282" s="10"/>
      <c r="D282" s="15" t="s">
        <v>250</v>
      </c>
      <c r="E282" s="12">
        <v>230000</v>
      </c>
    </row>
    <row r="283" spans="1:5" ht="14.25" collapsed="1" x14ac:dyDescent="0.2">
      <c r="A283" s="13"/>
      <c r="B283" s="14"/>
      <c r="C283" s="27"/>
      <c r="D283" s="28" t="s">
        <v>251</v>
      </c>
      <c r="E283" s="23">
        <f t="shared" ref="E283" si="8">SUM(E255:E282)</f>
        <v>5254855.8900000006</v>
      </c>
    </row>
    <row r="284" spans="1:5" s="54" customFormat="1" ht="14.25" x14ac:dyDescent="0.2">
      <c r="A284" s="50"/>
      <c r="B284" s="51"/>
      <c r="C284" s="52" t="s">
        <v>180</v>
      </c>
      <c r="D284" s="53" t="s">
        <v>252</v>
      </c>
      <c r="E284" s="41">
        <f t="shared" ref="E284" si="9">+E252-E283</f>
        <v>10262127.859999998</v>
      </c>
    </row>
    <row r="285" spans="1:5" s="59" customFormat="1" ht="15" x14ac:dyDescent="0.2">
      <c r="A285" s="55"/>
      <c r="B285" s="56"/>
      <c r="C285" s="11" t="s">
        <v>253</v>
      </c>
      <c r="D285" s="57" t="s">
        <v>254</v>
      </c>
      <c r="E285" s="58">
        <f t="shared" ref="E285" si="10">+E194+E284</f>
        <v>27247172.850000039</v>
      </c>
    </row>
    <row r="286" spans="1:5" ht="14.25" hidden="1" outlineLevel="1" x14ac:dyDescent="0.2">
      <c r="C286" s="10"/>
      <c r="D286" s="11" t="s">
        <v>255</v>
      </c>
      <c r="E286" s="12"/>
    </row>
    <row r="287" spans="1:5" ht="14.25" hidden="1" outlineLevel="1" x14ac:dyDescent="0.2">
      <c r="A287" s="1">
        <v>1524050000</v>
      </c>
      <c r="C287" s="10"/>
      <c r="D287" s="60" t="s">
        <v>256</v>
      </c>
      <c r="E287" s="12">
        <v>500000</v>
      </c>
    </row>
    <row r="288" spans="1:5" ht="14.25" hidden="1" outlineLevel="1" x14ac:dyDescent="0.2">
      <c r="A288" s="1">
        <v>1528050000</v>
      </c>
      <c r="C288" s="61"/>
      <c r="D288" s="60" t="s">
        <v>257</v>
      </c>
      <c r="E288" s="12">
        <v>3000000</v>
      </c>
    </row>
    <row r="289" spans="1:5" ht="14.25" hidden="1" outlineLevel="1" x14ac:dyDescent="0.2">
      <c r="A289" s="1">
        <v>1532050000</v>
      </c>
      <c r="C289" s="10"/>
      <c r="D289" s="60" t="s">
        <v>258</v>
      </c>
      <c r="E289" s="12">
        <v>3000000</v>
      </c>
    </row>
    <row r="290" spans="1:5" ht="14.25" hidden="1" outlineLevel="1" x14ac:dyDescent="0.2">
      <c r="A290" s="1">
        <v>1508050000</v>
      </c>
      <c r="C290" s="10"/>
      <c r="D290" s="60" t="s">
        <v>259</v>
      </c>
      <c r="E290" s="12">
        <v>2000000</v>
      </c>
    </row>
    <row r="291" spans="1:5" ht="14.25" collapsed="1" x14ac:dyDescent="0.2">
      <c r="C291" s="27"/>
      <c r="D291" s="62" t="s">
        <v>260</v>
      </c>
      <c r="E291" s="23">
        <f t="shared" ref="E291" si="11">SUM(E287:E290)</f>
        <v>8500000</v>
      </c>
    </row>
    <row r="292" spans="1:5" ht="14.25" hidden="1" outlineLevel="1" x14ac:dyDescent="0.2">
      <c r="C292" s="10"/>
      <c r="D292" s="11" t="s">
        <v>261</v>
      </c>
      <c r="E292" s="12"/>
    </row>
    <row r="293" spans="1:5" ht="14.25" hidden="1" outlineLevel="1" x14ac:dyDescent="0.2">
      <c r="A293" s="1" t="s">
        <v>262</v>
      </c>
      <c r="C293" s="10"/>
      <c r="D293" s="60" t="s">
        <v>263</v>
      </c>
      <c r="E293" s="12">
        <v>12000000</v>
      </c>
    </row>
    <row r="294" spans="1:5" ht="14.25" hidden="1" outlineLevel="1" x14ac:dyDescent="0.2">
      <c r="A294" s="1" t="s">
        <v>264</v>
      </c>
      <c r="C294" s="10"/>
      <c r="D294" s="60" t="s">
        <v>265</v>
      </c>
      <c r="E294" s="12">
        <v>1000000</v>
      </c>
    </row>
    <row r="295" spans="1:5" ht="14.25" hidden="1" outlineLevel="1" x14ac:dyDescent="0.2">
      <c r="A295" s="1" t="s">
        <v>266</v>
      </c>
      <c r="C295" s="10"/>
      <c r="D295" s="60" t="s">
        <v>267</v>
      </c>
      <c r="E295" s="12">
        <v>0</v>
      </c>
    </row>
    <row r="296" spans="1:5" ht="14.25" hidden="1" outlineLevel="1" x14ac:dyDescent="0.2">
      <c r="C296" s="10"/>
      <c r="D296" s="60" t="s">
        <v>298</v>
      </c>
      <c r="E296" s="12">
        <v>0</v>
      </c>
    </row>
    <row r="297" spans="1:5" ht="14.25" hidden="1" outlineLevel="1" x14ac:dyDescent="0.2">
      <c r="A297" s="1" t="s">
        <v>268</v>
      </c>
      <c r="C297" s="10"/>
      <c r="D297" s="60" t="s">
        <v>269</v>
      </c>
      <c r="E297" s="12">
        <v>1000000</v>
      </c>
    </row>
    <row r="298" spans="1:5" ht="14.25" hidden="1" outlineLevel="1" x14ac:dyDescent="0.2">
      <c r="A298" s="1" t="s">
        <v>270</v>
      </c>
      <c r="C298" s="10"/>
      <c r="D298" s="60" t="s">
        <v>271</v>
      </c>
      <c r="E298" s="12">
        <v>35000000</v>
      </c>
    </row>
    <row r="299" spans="1:5" ht="14.25" collapsed="1" x14ac:dyDescent="0.2">
      <c r="C299" s="10"/>
      <c r="D299" s="62" t="s">
        <v>272</v>
      </c>
      <c r="E299" s="23">
        <f t="shared" ref="E299" si="12">SUM(E293:E298)</f>
        <v>49000000</v>
      </c>
    </row>
    <row r="300" spans="1:5" s="63" customFormat="1" ht="14.25" x14ac:dyDescent="0.2">
      <c r="A300" s="3"/>
      <c r="B300" s="3"/>
      <c r="C300" s="10"/>
      <c r="D300" s="38" t="s">
        <v>273</v>
      </c>
      <c r="E300" s="23">
        <f t="shared" ref="E300" si="13">+E291+E299</f>
        <v>57500000</v>
      </c>
    </row>
    <row r="301" spans="1:5" ht="14.25" x14ac:dyDescent="0.2">
      <c r="A301" s="85" t="s">
        <v>274</v>
      </c>
      <c r="B301" s="85" t="s">
        <v>0</v>
      </c>
      <c r="C301" s="86"/>
      <c r="D301" s="64" t="s">
        <v>275</v>
      </c>
      <c r="E301" s="12">
        <v>0</v>
      </c>
    </row>
    <row r="302" spans="1:5" ht="15" thickBot="1" x14ac:dyDescent="0.25">
      <c r="A302" s="85" t="s">
        <v>276</v>
      </c>
      <c r="B302" s="85"/>
      <c r="C302" s="87"/>
      <c r="D302" s="64" t="s">
        <v>277</v>
      </c>
      <c r="E302" s="12">
        <v>30252827.149999961</v>
      </c>
    </row>
    <row r="303" spans="1:5" ht="15" hidden="1" thickBot="1" x14ac:dyDescent="0.25">
      <c r="A303" s="1" t="s">
        <v>278</v>
      </c>
      <c r="B303" s="2" t="s">
        <v>0</v>
      </c>
      <c r="C303" s="10"/>
      <c r="D303" s="64" t="s">
        <v>279</v>
      </c>
      <c r="E303" s="12">
        <f>IFERROR(VLOOKUP(C:C,#REF!,5,0),0)</f>
        <v>0</v>
      </c>
    </row>
    <row r="304" spans="1:5" s="69" customFormat="1" ht="15" thickBot="1" x14ac:dyDescent="0.25">
      <c r="A304" s="65"/>
      <c r="B304" s="65"/>
      <c r="C304" s="66"/>
      <c r="D304" s="67" t="s">
        <v>280</v>
      </c>
      <c r="E304" s="68">
        <f t="shared" ref="E304" si="14">+E285-E300+E301+E302-E303</f>
        <v>0</v>
      </c>
    </row>
  </sheetData>
  <mergeCells count="1">
    <mergeCell ref="D2:E2"/>
  </mergeCells>
  <printOptions horizontalCentered="1"/>
  <pageMargins left="0.94488188976377963" right="0.74803149606299213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CON BIENESTAR </vt:lpstr>
      <vt:lpstr>'CONSOLIDADO CON BIENESTAR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Yudy Cecilia Chacon Pulido</dc:creator>
  <cp:lastModifiedBy>Yudy Cecilia Chacon Pulido</cp:lastModifiedBy>
  <cp:lastPrinted>2016-12-15T13:48:13Z</cp:lastPrinted>
  <dcterms:created xsi:type="dcterms:W3CDTF">2016-07-26T15:37:28Z</dcterms:created>
  <dcterms:modified xsi:type="dcterms:W3CDTF">2016-12-15T15:17:30Z</dcterms:modified>
</cp:coreProperties>
</file>